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mc:AlternateContent xmlns:mc="http://schemas.openxmlformats.org/markup-compatibility/2006">
    <mc:Choice Requires="x15">
      <x15ac:absPath xmlns:x15ac="http://schemas.microsoft.com/office/spreadsheetml/2010/11/ac" url="C:\Cassiopea\Progetto_Greenlabel\Results\R2\"/>
    </mc:Choice>
  </mc:AlternateContent>
  <xr:revisionPtr revIDLastSave="0" documentId="11_FE3F2F003E9D40F4B63B95738BDC1E2370D73327" xr6:coauthVersionLast="47" xr6:coauthVersionMax="47" xr10:uidLastSave="{00000000-0000-0000-0000-000000000000}"/>
  <bookViews>
    <workbookView xWindow="0" yWindow="0" windowWidth="28800" windowHeight="11130" xr2:uid="{00000000-000D-0000-FFFF-FFFF00000000}"/>
  </bookViews>
  <sheets>
    <sheet name="U-GREEN LABEL Application Form" sheetId="1" r:id="rId1"/>
    <sheet name="Area 0" sheetId="2" r:id="rId2"/>
    <sheet name="Area 1" sheetId="3" r:id="rId3"/>
    <sheet name="Area 2" sheetId="4" r:id="rId4"/>
    <sheet name="Area 3" sheetId="5" r:id="rId5"/>
    <sheet name="Results" sheetId="6" r:id="rId6"/>
  </sheets>
  <calcPr calcId="162913"/>
  <extLst>
    <ext xmlns:x15="http://schemas.microsoft.com/office/spreadsheetml/2010/11/main" uri="{140A7094-0E35-4892-8432-C4D2E57EDEB5}">
      <x15:workbookPr chartTrackingRefBase="1"/>
    </ext>
    <ext uri="GoogleSheetsCustomDataVersion2">
      <go:sheetsCustomData xmlns:go="http://customooxmlschemas.google.com/" r:id="rId10" roundtripDataChecksum="DNlZLYXHR7GASSY1fvjRV0S9G4j8RpHNCeeyXxUAN74="/>
    </ext>
  </extLst>
</workbook>
</file>

<file path=xl/calcChain.xml><?xml version="1.0" encoding="utf-8"?>
<calcChain xmlns="http://schemas.openxmlformats.org/spreadsheetml/2006/main">
  <c r="Y11" i="3" l="1"/>
  <c r="Z14" i="5"/>
  <c r="Y14" i="5"/>
  <c r="X14" i="5"/>
  <c r="W14" i="5"/>
  <c r="Z13" i="5"/>
  <c r="Y13" i="5"/>
  <c r="X13" i="5"/>
  <c r="W13" i="5"/>
  <c r="Z12" i="5"/>
  <c r="Y12" i="5"/>
  <c r="X12" i="5"/>
  <c r="W12" i="5"/>
  <c r="Z11" i="5"/>
  <c r="Y11" i="5"/>
  <c r="X11" i="5"/>
  <c r="W11" i="5"/>
  <c r="F3" i="5" s="1"/>
  <c r="C7" i="6" s="1"/>
  <c r="F4" i="5"/>
  <c r="D7" i="6" s="1"/>
  <c r="Z18" i="4"/>
  <c r="Y18" i="4"/>
  <c r="X18" i="4"/>
  <c r="W18" i="4"/>
  <c r="Z17" i="4"/>
  <c r="Y17" i="4"/>
  <c r="X17" i="4"/>
  <c r="W17" i="4"/>
  <c r="Z16" i="4"/>
  <c r="Y16" i="4"/>
  <c r="X16" i="4"/>
  <c r="W16" i="4"/>
  <c r="Z15" i="4"/>
  <c r="Y15" i="4"/>
  <c r="X15" i="4"/>
  <c r="W15" i="4"/>
  <c r="Z14" i="4"/>
  <c r="Y14" i="4"/>
  <c r="X14" i="4"/>
  <c r="W14" i="4"/>
  <c r="Z13" i="4"/>
  <c r="Y13" i="4"/>
  <c r="X13" i="4"/>
  <c r="W13" i="4"/>
  <c r="Z12" i="4"/>
  <c r="Y12" i="4"/>
  <c r="X12" i="4"/>
  <c r="W12" i="4"/>
  <c r="Z11" i="4"/>
  <c r="Y11" i="4"/>
  <c r="X11" i="4"/>
  <c r="W11" i="4"/>
  <c r="F3" i="4" s="1"/>
  <c r="C6" i="6" s="1"/>
  <c r="F4" i="4"/>
  <c r="D6" i="6" s="1"/>
  <c r="Z34" i="3"/>
  <c r="Y34" i="3"/>
  <c r="X34" i="3"/>
  <c r="W34" i="3"/>
  <c r="Z33" i="3"/>
  <c r="Y33" i="3"/>
  <c r="X33" i="3"/>
  <c r="W33" i="3"/>
  <c r="Z32" i="3"/>
  <c r="Y32" i="3"/>
  <c r="X32" i="3"/>
  <c r="W32" i="3"/>
  <c r="Z31" i="3"/>
  <c r="Y31" i="3"/>
  <c r="X31" i="3"/>
  <c r="W31" i="3"/>
  <c r="Z30" i="3"/>
  <c r="Y30" i="3"/>
  <c r="X30" i="3"/>
  <c r="W30" i="3"/>
  <c r="Z29" i="3"/>
  <c r="Y29" i="3"/>
  <c r="X29" i="3"/>
  <c r="W29" i="3"/>
  <c r="Z28" i="3"/>
  <c r="Y28" i="3"/>
  <c r="X28" i="3"/>
  <c r="W28" i="3"/>
  <c r="Z27" i="3"/>
  <c r="Y27" i="3"/>
  <c r="X27" i="3"/>
  <c r="W27" i="3"/>
  <c r="Z26" i="3"/>
  <c r="Y26" i="3"/>
  <c r="X26" i="3"/>
  <c r="W26" i="3"/>
  <c r="Z25" i="3"/>
  <c r="Y25" i="3"/>
  <c r="X25" i="3"/>
  <c r="W25" i="3"/>
  <c r="Z24" i="3"/>
  <c r="Y24" i="3"/>
  <c r="X24" i="3"/>
  <c r="W24" i="3"/>
  <c r="Z23" i="3"/>
  <c r="Y23" i="3"/>
  <c r="X23" i="3"/>
  <c r="W23" i="3"/>
  <c r="Z22" i="3"/>
  <c r="Y22" i="3"/>
  <c r="X22" i="3"/>
  <c r="W22" i="3"/>
  <c r="Z21" i="3"/>
  <c r="Y21" i="3"/>
  <c r="X21" i="3"/>
  <c r="W21" i="3"/>
  <c r="Z20" i="3"/>
  <c r="Y20" i="3"/>
  <c r="X20" i="3"/>
  <c r="W20" i="3"/>
  <c r="Z19" i="3"/>
  <c r="Y19" i="3"/>
  <c r="X19" i="3"/>
  <c r="W19" i="3"/>
  <c r="Z18" i="3"/>
  <c r="Y18" i="3"/>
  <c r="X18" i="3"/>
  <c r="W18" i="3"/>
  <c r="Z17" i="3"/>
  <c r="Y17" i="3"/>
  <c r="X17" i="3"/>
  <c r="W17" i="3"/>
  <c r="Z16" i="3"/>
  <c r="Y16" i="3"/>
  <c r="X16" i="3"/>
  <c r="W16" i="3"/>
  <c r="Z15" i="3"/>
  <c r="Y15" i="3"/>
  <c r="X15" i="3"/>
  <c r="W15" i="3"/>
  <c r="Z14" i="3"/>
  <c r="Y14" i="3"/>
  <c r="X14" i="3"/>
  <c r="W14" i="3"/>
  <c r="Z13" i="3"/>
  <c r="Y13" i="3"/>
  <c r="X13" i="3"/>
  <c r="W13" i="3"/>
  <c r="Z12" i="3"/>
  <c r="Y12" i="3"/>
  <c r="X12" i="3"/>
  <c r="W12" i="3"/>
  <c r="Z11" i="3"/>
  <c r="X11" i="3"/>
  <c r="W11" i="3"/>
  <c r="F4" i="3"/>
  <c r="D5" i="6" s="1"/>
  <c r="D14" i="6" l="1"/>
  <c r="F3" i="3"/>
  <c r="C5" i="6" s="1"/>
  <c r="D13" i="6" s="1"/>
  <c r="D18" i="6" s="1"/>
  <c r="D17" i="6" l="1"/>
  <c r="D19" i="6"/>
</calcChain>
</file>

<file path=xl/sharedStrings.xml><?xml version="1.0" encoding="utf-8"?>
<sst xmlns="http://schemas.openxmlformats.org/spreadsheetml/2006/main" count="418" uniqueCount="306">
  <si>
    <r>
      <rPr>
        <b/>
        <sz val="16"/>
        <color rgb="FF00B050"/>
        <rFont val="Calibri"/>
        <family val="2"/>
      </rPr>
      <t>U-GREEN LABEL CHECKLIST APPLICATION FORM (R-2)</t>
    </r>
    <r>
      <rPr>
        <sz val="18"/>
        <color rgb="FF00B050"/>
        <rFont val="Calibri"/>
        <family val="2"/>
      </rPr>
      <t> </t>
    </r>
  </si>
  <si>
    <r>
      <rPr>
        <i/>
        <sz val="10"/>
        <color rgb="FF000000"/>
        <rFont val="Calibri"/>
        <family val="2"/>
      </rPr>
      <t>There are four main categories in the U-Green Label checklist:</t>
    </r>
    <r>
      <rPr>
        <sz val="10"/>
        <color rgb="FF000000"/>
        <rFont val="Calibri"/>
        <family val="2"/>
      </rPr>
      <t> </t>
    </r>
  </si>
  <si>
    <r>
      <rPr>
        <sz val="10"/>
        <color theme="1"/>
        <rFont val="Noto Sans Symbols"/>
      </rPr>
      <t>·</t>
    </r>
    <r>
      <rPr>
        <sz val="7"/>
        <color theme="1"/>
        <rFont val="Times New Roman"/>
        <family val="1"/>
      </rPr>
      <t xml:space="preserve">       </t>
    </r>
    <r>
      <rPr>
        <i/>
        <sz val="10"/>
        <color rgb="FF000000"/>
        <rFont val="Calibri"/>
        <family val="2"/>
      </rPr>
      <t>AREA 0: General information </t>
    </r>
    <r>
      <rPr>
        <sz val="10"/>
        <color rgb="FF000000"/>
        <rFont val="Calibri"/>
        <family val="2"/>
      </rPr>
      <t> </t>
    </r>
  </si>
  <si>
    <r>
      <rPr>
        <sz val="10"/>
        <color theme="1"/>
        <rFont val="Noto Sans Symbols"/>
      </rPr>
      <t>·</t>
    </r>
    <r>
      <rPr>
        <sz val="7"/>
        <color theme="1"/>
        <rFont val="Times New Roman"/>
        <family val="1"/>
      </rPr>
      <t xml:space="preserve">       </t>
    </r>
    <r>
      <rPr>
        <i/>
        <sz val="10"/>
        <color rgb="FF000000"/>
        <rFont val="Calibri"/>
        <family val="2"/>
      </rPr>
      <t>AREA 1: Infrastructure and resources </t>
    </r>
    <r>
      <rPr>
        <sz val="10"/>
        <color rgb="FF000000"/>
        <rFont val="Calibri"/>
        <family val="2"/>
      </rPr>
      <t> </t>
    </r>
  </si>
  <si>
    <r>
      <rPr>
        <sz val="10"/>
        <color theme="1"/>
        <rFont val="Noto Sans Symbols"/>
      </rPr>
      <t>·</t>
    </r>
    <r>
      <rPr>
        <sz val="7"/>
        <color theme="1"/>
        <rFont val="Times New Roman"/>
        <family val="1"/>
      </rPr>
      <t xml:space="preserve">       </t>
    </r>
    <r>
      <rPr>
        <i/>
        <sz val="10"/>
        <color rgb="FF000000"/>
        <rFont val="Calibri"/>
        <family val="2"/>
      </rPr>
      <t>AREA 2: Administrative management, teaching and learning</t>
    </r>
    <r>
      <rPr>
        <sz val="10"/>
        <color rgb="FF000000"/>
        <rFont val="Calibri"/>
        <family val="2"/>
      </rPr>
      <t> </t>
    </r>
  </si>
  <si>
    <r>
      <rPr>
        <sz val="10"/>
        <color theme="1"/>
        <rFont val="Noto Sans Symbols"/>
      </rPr>
      <t>·</t>
    </r>
    <r>
      <rPr>
        <sz val="7"/>
        <color theme="1"/>
        <rFont val="Times New Roman"/>
        <family val="1"/>
      </rPr>
      <t xml:space="preserve">       </t>
    </r>
    <r>
      <rPr>
        <i/>
        <sz val="10"/>
        <color rgb="FF000000"/>
        <rFont val="Calibri"/>
        <family val="2"/>
      </rPr>
      <t>AREA 3: Community engagements and awareness</t>
    </r>
    <r>
      <rPr>
        <sz val="10"/>
        <color rgb="FF000000"/>
        <rFont val="Calibri"/>
        <family val="2"/>
      </rPr>
      <t> </t>
    </r>
  </si>
  <si>
    <r>
      <rPr>
        <i/>
        <sz val="10"/>
        <color rgb="FF000000"/>
        <rFont val="Calibri"/>
        <family val="2"/>
      </rPr>
      <t>These areas are divided into several topics, with a list of criteria (or standards). For each criteria there is a set of indicators, with a short description: the institution could choose between four available options. </t>
    </r>
    <r>
      <rPr>
        <sz val="10"/>
        <color rgb="FF000000"/>
        <rFont val="Calibri"/>
        <family val="2"/>
      </rPr>
      <t> </t>
    </r>
  </si>
  <si>
    <r>
      <rPr>
        <i/>
        <sz val="10"/>
        <color rgb="FF000000"/>
        <rFont val="Calibri"/>
        <family val="2"/>
      </rPr>
      <t>The maximum points are specified for each indicator. </t>
    </r>
    <r>
      <rPr>
        <sz val="10"/>
        <color rgb="FF000000"/>
        <rFont val="Calibri"/>
        <family val="2"/>
      </rPr>
      <t> </t>
    </r>
  </si>
  <si>
    <r>
      <rPr>
        <i/>
        <sz val="10"/>
        <color rgb="FF000000"/>
        <rFont val="Calibri"/>
        <family val="2"/>
      </rPr>
      <t>N.B. The reference period considered for data collection is the last 12 months for which data is available and it could coincide with the solar year (January - December) or the academic year.</t>
    </r>
    <r>
      <rPr>
        <sz val="10"/>
        <color rgb="FF000000"/>
        <rFont val="Calibri"/>
        <family val="2"/>
      </rPr>
      <t> </t>
    </r>
  </si>
  <si>
    <r>
      <rPr>
        <i/>
        <sz val="10"/>
        <color rgb="FF000000"/>
        <rFont val="Calibri"/>
        <family val="2"/>
      </rPr>
      <t>N.B. For each indicator EVIDENCE are required. The institution must provide a PDF file (max 2 MB) that includes graphs, documents, pictures, websites, or links that demonstrate the chosen option.</t>
    </r>
    <r>
      <rPr>
        <sz val="10"/>
        <color rgb="FF000000"/>
        <rFont val="Calibri"/>
        <family val="2"/>
      </rPr>
      <t> </t>
    </r>
  </si>
  <si>
    <t>AREA 0 - General Information </t>
  </si>
  <si>
    <r>
      <rPr>
        <b/>
        <sz val="12"/>
        <color rgb="FF595959"/>
        <rFont val="Calibri"/>
        <family val="2"/>
      </rPr>
      <t>General information will provide basic information about the Institution’s setting.</t>
    </r>
    <r>
      <rPr>
        <sz val="12"/>
        <color rgb="FF595959"/>
        <rFont val="Calibri"/>
        <family val="2"/>
      </rPr>
      <t> </t>
    </r>
  </si>
  <si>
    <t>The cells highlighted in yellow are the ones in which to insert the answers</t>
  </si>
  <si>
    <t>NAME OF THE HEI OR PHEI FOR THE U-GREEN LABEL APPLICATION:</t>
  </si>
  <si>
    <t>Write here your answer</t>
  </si>
  <si>
    <t>Please provide the name of the “Higher Education Institution” (HEI) or the “Part of HEI” (PHEI) included under the U-GREEN Label; a PHEI is identified as a Campus or a part of the HEI with well-defined boundaries, which may include several and different faculties, departments, organizations providing higher, postsecondary, tertiary and/or third-leveleducation and which includes spaces, such as green areas, buildings, classrooms, libraries and canteens.If the Label is requested for a PHEI, please write the name of the reference HEI</t>
  </si>
  <si>
    <t>QUESTION</t>
  </si>
  <si>
    <t>OPTIONS</t>
  </si>
  <si>
    <t>ANSWER</t>
  </si>
  <si>
    <r>
      <rPr>
        <b/>
        <sz val="12"/>
        <color theme="1"/>
        <rFont val="Calibri"/>
        <family val="2"/>
      </rPr>
      <t>1.</t>
    </r>
    <r>
      <rPr>
        <b/>
        <sz val="12"/>
        <color theme="1"/>
        <rFont val="Times New Roman"/>
        <family val="1"/>
      </rPr>
      <t>    </t>
    </r>
    <r>
      <rPr>
        <b/>
        <sz val="12"/>
        <color rgb="FF000000"/>
        <rFont val="Calibri"/>
        <family val="2"/>
      </rPr>
      <t>HEI or PHEI description</t>
    </r>
    <r>
      <rPr>
        <b/>
        <sz val="12"/>
        <color theme="1"/>
        <rFont val="Calibri"/>
        <family val="2"/>
      </rPr>
      <t>. </t>
    </r>
  </si>
  <si>
    <r>
      <rPr>
        <sz val="11"/>
        <color theme="1"/>
        <rFont val="Calibri"/>
        <family val="2"/>
      </rPr>
      <t>a.</t>
    </r>
    <r>
      <rPr>
        <sz val="7"/>
        <color theme="1"/>
        <rFont val="Times New Roman"/>
        <family val="1"/>
      </rPr>
      <t xml:space="preserve">       </t>
    </r>
    <r>
      <rPr>
        <b/>
        <i/>
        <sz val="11"/>
        <color theme="1"/>
        <rFont val="Calibri"/>
        <family val="2"/>
      </rPr>
      <t>Institution type</t>
    </r>
    <r>
      <rPr>
        <sz val="11"/>
        <color theme="1"/>
        <rFont val="Calibri"/>
        <family val="2"/>
      </rPr>
      <t>:</t>
    </r>
  </si>
  <si>
    <r>
      <rPr>
        <sz val="11"/>
        <color theme="1"/>
        <rFont val="Calibri"/>
        <family val="2"/>
      </rPr>
      <t>b.</t>
    </r>
    <r>
      <rPr>
        <sz val="7"/>
        <color theme="1"/>
        <rFont val="Times New Roman"/>
        <family val="1"/>
      </rPr>
      <t xml:space="preserve">       </t>
    </r>
    <r>
      <rPr>
        <b/>
        <i/>
        <sz val="11"/>
        <color theme="1"/>
        <rFont val="Calibri"/>
        <family val="2"/>
      </rPr>
      <t>Country</t>
    </r>
  </si>
  <si>
    <r>
      <rPr>
        <sz val="11"/>
        <color theme="1"/>
        <rFont val="Calibri"/>
        <family val="2"/>
      </rPr>
      <t>c.</t>
    </r>
    <r>
      <rPr>
        <sz val="7"/>
        <color theme="1"/>
        <rFont val="Times New Roman"/>
        <family val="1"/>
      </rPr>
      <t xml:space="preserve">       </t>
    </r>
    <r>
      <rPr>
        <b/>
        <i/>
        <sz val="11"/>
        <color theme="1"/>
        <rFont val="Calibri"/>
        <family val="2"/>
      </rPr>
      <t>City</t>
    </r>
  </si>
  <si>
    <r>
      <rPr>
        <sz val="11"/>
        <color theme="1"/>
        <rFont val="Calibri"/>
        <family val="2"/>
      </rPr>
      <t>d.</t>
    </r>
    <r>
      <rPr>
        <sz val="7"/>
        <color theme="1"/>
        <rFont val="Times New Roman"/>
        <family val="1"/>
      </rPr>
      <t xml:space="preserve">       </t>
    </r>
    <r>
      <rPr>
        <b/>
        <i/>
        <sz val="11"/>
        <color rgb="FF000000"/>
        <rFont val="Calibri"/>
        <family val="2"/>
      </rPr>
      <t>Please provide a short description (500 – 1000 words) of your institution</t>
    </r>
    <r>
      <rPr>
        <i/>
        <sz val="11"/>
        <color rgb="FF000000"/>
        <rFont val="Calibri"/>
        <family val="2"/>
      </rPr>
      <t>.</t>
    </r>
    <r>
      <rPr>
        <sz val="11"/>
        <color rgb="FF000000"/>
        <rFont val="Calibri"/>
        <family val="2"/>
      </rPr>
      <t> </t>
    </r>
  </si>
  <si>
    <r>
      <rPr>
        <b/>
        <sz val="12"/>
        <color theme="1"/>
        <rFont val="Calibri"/>
        <family val="2"/>
      </rPr>
      <t>2.</t>
    </r>
    <r>
      <rPr>
        <b/>
        <sz val="12"/>
        <color theme="1"/>
        <rFont val="Times New Roman"/>
        <family val="1"/>
      </rPr>
      <t>    </t>
    </r>
    <r>
      <rPr>
        <b/>
        <sz val="12"/>
        <color theme="1"/>
        <rFont val="Calibri"/>
        <family val="2"/>
      </rPr>
      <t xml:space="preserve">HEI or PHEI website. </t>
    </r>
  </si>
  <si>
    <r>
      <rPr>
        <sz val="11"/>
        <color theme="1"/>
        <rFont val="Calibri"/>
        <family val="2"/>
      </rPr>
      <t>a.</t>
    </r>
    <r>
      <rPr>
        <sz val="7"/>
        <color theme="1"/>
        <rFont val="Times New Roman"/>
        <family val="1"/>
      </rPr>
      <t> </t>
    </r>
    <r>
      <rPr>
        <b/>
        <i/>
        <sz val="11"/>
        <color theme="1"/>
        <rFont val="Calibri"/>
        <family val="2"/>
      </rPr>
      <t>Please provide the link to the website.  </t>
    </r>
  </si>
  <si>
    <r>
      <rPr>
        <b/>
        <sz val="12"/>
        <color theme="1"/>
        <rFont val="Calibri"/>
        <family val="2"/>
      </rPr>
      <t>3.</t>
    </r>
    <r>
      <rPr>
        <b/>
        <sz val="12"/>
        <color theme="1"/>
        <rFont val="Times New Roman"/>
        <family val="1"/>
      </rPr>
      <t>    </t>
    </r>
    <r>
      <rPr>
        <b/>
        <sz val="12"/>
        <color theme="1"/>
        <rFont val="Calibri"/>
        <family val="2"/>
      </rPr>
      <t xml:space="preserve">HEI or PHEI sustainability website. </t>
    </r>
  </si>
  <si>
    <r>
      <rPr>
        <sz val="11"/>
        <color theme="1"/>
        <rFont val="Calibri"/>
        <family val="2"/>
      </rPr>
      <t xml:space="preserve">a. </t>
    </r>
    <r>
      <rPr>
        <b/>
        <i/>
        <sz val="11"/>
        <color theme="1"/>
        <rFont val="Calibri"/>
        <family val="2"/>
      </rPr>
      <t>Please provide the link to the Institution’s sustainability website if it is available.</t>
    </r>
  </si>
  <si>
    <r>
      <rPr>
        <b/>
        <sz val="12"/>
        <color theme="1"/>
        <rFont val="Calibri"/>
        <family val="2"/>
      </rPr>
      <t>4.</t>
    </r>
    <r>
      <rPr>
        <b/>
        <sz val="12"/>
        <color theme="1"/>
        <rFont val="Times New Roman"/>
        <family val="1"/>
      </rPr>
      <t>    </t>
    </r>
    <r>
      <rPr>
        <b/>
        <sz val="12"/>
        <color rgb="FF000000"/>
        <rFont val="Calibri"/>
        <family val="2"/>
      </rPr>
      <t>Total built-up area (m</t>
    </r>
    <r>
      <rPr>
        <b/>
        <vertAlign val="superscript"/>
        <sz val="12"/>
        <color rgb="FF000000"/>
        <rFont val="Calibri"/>
        <family val="2"/>
      </rPr>
      <t>2</t>
    </r>
    <r>
      <rPr>
        <b/>
        <sz val="12"/>
        <color rgb="FF000000"/>
        <rFont val="Calibri"/>
        <family val="2"/>
      </rPr>
      <t xml:space="preserve">). </t>
    </r>
  </si>
  <si>
    <r>
      <rPr>
        <sz val="11"/>
        <color theme="1"/>
        <rFont val="Calibri"/>
        <family val="2"/>
      </rPr>
      <t xml:space="preserve">a. </t>
    </r>
    <r>
      <rPr>
        <b/>
        <i/>
        <sz val="11"/>
        <color theme="1"/>
        <rFont val="Calibri"/>
        <family val="2"/>
      </rPr>
      <t>Please state the total built-up area of your HEI or PHEI to be included in the label scope. It is expected that the total area counted includes the administration buildings, student and staff activities buildings, classrooms, dormitories, and canteens.   </t>
    </r>
  </si>
  <si>
    <r>
      <rPr>
        <b/>
        <sz val="12"/>
        <color theme="1"/>
        <rFont val="Calibri"/>
        <family val="2"/>
      </rPr>
      <t>5.</t>
    </r>
    <r>
      <rPr>
        <b/>
        <sz val="12"/>
        <color theme="1"/>
        <rFont val="Times New Roman"/>
        <family val="1"/>
      </rPr>
      <t>   </t>
    </r>
    <r>
      <rPr>
        <b/>
        <sz val="12"/>
        <color rgb="FF000000"/>
        <rFont val="Calibri"/>
        <family val="2"/>
      </rPr>
      <t>Total green area (m</t>
    </r>
    <r>
      <rPr>
        <b/>
        <vertAlign val="superscript"/>
        <sz val="12"/>
        <color rgb="FF000000"/>
        <rFont val="Calibri"/>
        <family val="2"/>
      </rPr>
      <t>2</t>
    </r>
    <r>
      <rPr>
        <b/>
        <sz val="12"/>
        <color rgb="FF000000"/>
        <rFont val="Calibri"/>
        <family val="2"/>
      </rPr>
      <t xml:space="preserve">). </t>
    </r>
  </si>
  <si>
    <r>
      <rPr>
        <sz val="11"/>
        <color theme="1"/>
        <rFont val="Calibri"/>
        <family val="2"/>
      </rPr>
      <t xml:space="preserve">a. </t>
    </r>
    <r>
      <rPr>
        <b/>
        <i/>
        <sz val="11"/>
        <color theme="1"/>
        <rFont val="Calibri"/>
        <family val="2"/>
      </rPr>
      <t>Please state the total green area of your HEI or PHEI to be included in the label scope. </t>
    </r>
  </si>
  <si>
    <t xml:space="preserve"> </t>
  </si>
  <si>
    <r>
      <rPr>
        <b/>
        <sz val="12"/>
        <color theme="1"/>
        <rFont val="Calibri"/>
        <family val="2"/>
      </rPr>
      <t>6.</t>
    </r>
    <r>
      <rPr>
        <b/>
        <sz val="12"/>
        <color theme="1"/>
        <rFont val="Times New Roman"/>
        <family val="1"/>
      </rPr>
      <t>   </t>
    </r>
    <r>
      <rPr>
        <b/>
        <sz val="12"/>
        <color rgb="FF000000"/>
        <rFont val="Calibri"/>
        <family val="2"/>
      </rPr>
      <t>Total number of official courses in your HEI or PHEI. </t>
    </r>
  </si>
  <si>
    <r>
      <rPr>
        <b/>
        <sz val="12"/>
        <color theme="1"/>
        <rFont val="Calibri"/>
        <family val="2"/>
      </rPr>
      <t>7.</t>
    </r>
    <r>
      <rPr>
        <b/>
        <sz val="12"/>
        <color theme="1"/>
        <rFont val="Times New Roman"/>
        <family val="1"/>
      </rPr>
      <t>   </t>
    </r>
    <r>
      <rPr>
        <b/>
        <sz val="12"/>
        <color rgb="FF000000"/>
        <rFont val="Calibri"/>
        <family val="2"/>
      </rPr>
      <t>Total number of students in your HEI or PHEI. </t>
    </r>
  </si>
  <si>
    <r>
      <rPr>
        <b/>
        <sz val="12"/>
        <color theme="1"/>
        <rFont val="Calibri"/>
        <family val="2"/>
      </rPr>
      <t>8.</t>
    </r>
    <r>
      <rPr>
        <b/>
        <sz val="12"/>
        <color theme="1"/>
        <rFont val="Times New Roman"/>
        <family val="1"/>
      </rPr>
      <t>   </t>
    </r>
    <r>
      <rPr>
        <b/>
        <sz val="12"/>
        <color rgb="FF000000"/>
        <rFont val="Calibri"/>
        <family val="2"/>
      </rPr>
      <t>Total number of academic and administrative staff in your HEI or PHEI. </t>
    </r>
  </si>
  <si>
    <r>
      <rPr>
        <sz val="11"/>
        <color theme="1"/>
        <rFont val="Calibri"/>
        <family val="2"/>
      </rPr>
      <t xml:space="preserve"> a. </t>
    </r>
    <r>
      <rPr>
        <b/>
        <i/>
        <sz val="11"/>
        <color theme="1"/>
        <rFont val="Calibri"/>
        <family val="2"/>
      </rPr>
      <t>Please indicate the total number of effective full-time academic staff (lectures, professors, and researchers) and administrative staff working in your institution.</t>
    </r>
  </si>
  <si>
    <r>
      <rPr>
        <b/>
        <sz val="12"/>
        <color theme="1"/>
        <rFont val="Calibri"/>
        <family val="2"/>
      </rPr>
      <t>9.</t>
    </r>
    <r>
      <rPr>
        <b/>
        <sz val="12"/>
        <color theme="1"/>
        <rFont val="Times New Roman"/>
        <family val="1"/>
      </rPr>
      <t>   </t>
    </r>
    <r>
      <rPr>
        <b/>
        <sz val="12"/>
        <color rgb="FF000000"/>
        <rFont val="Calibri"/>
        <family val="2"/>
      </rPr>
      <t>Reference period.  </t>
    </r>
  </si>
  <si>
    <r>
      <rPr>
        <sz val="11"/>
        <color theme="1"/>
        <rFont val="Calibri"/>
        <family val="2"/>
      </rPr>
      <t xml:space="preserve">a. </t>
    </r>
    <r>
      <rPr>
        <b/>
        <i/>
        <sz val="11"/>
        <color theme="1"/>
        <rFont val="Calibri"/>
        <family val="2"/>
      </rPr>
      <t>Please indicate the reference period considered for data gathering (12 months, for example January – December 2022 or September 2021 – August 2022).</t>
    </r>
  </si>
  <si>
    <r>
      <rPr>
        <b/>
        <sz val="12"/>
        <color theme="1"/>
        <rFont val="Calibri"/>
        <family val="2"/>
      </rPr>
      <t>10.</t>
    </r>
    <r>
      <rPr>
        <b/>
        <sz val="12"/>
        <color theme="1"/>
        <rFont val="Times New Roman"/>
        <family val="1"/>
      </rPr>
      <t>   </t>
    </r>
    <r>
      <rPr>
        <b/>
        <sz val="12"/>
        <color rgb="FF000000"/>
        <rFont val="Calibri"/>
        <family val="2"/>
      </rPr>
      <t>Which staff member will be the contact person from the HEI or PHEI for the U-Green Label? </t>
    </r>
  </si>
  <si>
    <r>
      <rPr>
        <sz val="11"/>
        <color theme="1"/>
        <rFont val="Calibri"/>
        <family val="2"/>
      </rPr>
      <t>a.</t>
    </r>
    <r>
      <rPr>
        <sz val="7"/>
        <color theme="1"/>
        <rFont val="Times New Roman"/>
        <family val="1"/>
      </rPr>
      <t xml:space="preserve">     </t>
    </r>
    <r>
      <rPr>
        <b/>
        <i/>
        <sz val="11"/>
        <color rgb="FF000000"/>
        <rFont val="Calibri"/>
        <family val="2"/>
      </rPr>
      <t>First and Second Name</t>
    </r>
    <r>
      <rPr>
        <sz val="11"/>
        <color rgb="FF000000"/>
        <rFont val="Calibri"/>
        <family val="2"/>
      </rPr>
      <t xml:space="preserve"> </t>
    </r>
  </si>
  <si>
    <r>
      <rPr>
        <sz val="11"/>
        <color theme="1"/>
        <rFont val="Calibri"/>
        <family val="2"/>
      </rPr>
      <t>b.</t>
    </r>
    <r>
      <rPr>
        <sz val="7"/>
        <color theme="1"/>
        <rFont val="Times New Roman"/>
        <family val="1"/>
      </rPr>
      <t xml:space="preserve">     </t>
    </r>
    <r>
      <rPr>
        <b/>
        <i/>
        <sz val="11"/>
        <color rgb="FF000000"/>
        <rFont val="Calibri"/>
        <family val="2"/>
      </rPr>
      <t>Role in the Institution</t>
    </r>
  </si>
  <si>
    <r>
      <rPr>
        <sz val="11"/>
        <color theme="1"/>
        <rFont val="Calibri"/>
        <family val="2"/>
      </rPr>
      <t>c.</t>
    </r>
    <r>
      <rPr>
        <sz val="7"/>
        <color theme="1"/>
        <rFont val="Times New Roman"/>
        <family val="1"/>
      </rPr>
      <t xml:space="preserve">     </t>
    </r>
    <r>
      <rPr>
        <b/>
        <i/>
        <sz val="11"/>
        <color rgb="FF000000"/>
        <rFont val="Calibri"/>
        <family val="2"/>
      </rPr>
      <t>Contact (email address)</t>
    </r>
  </si>
  <si>
    <t>AREA 1 - INFRASTRUCTURES &amp; RESOURCES</t>
  </si>
  <si>
    <t>Total score</t>
  </si>
  <si>
    <t>Score and stars are automatically computed</t>
  </si>
  <si>
    <t>Number of Master Level Stars</t>
  </si>
  <si>
    <t>The cells highlighted in yellow are the ones in which to insert the answers (X)</t>
  </si>
  <si>
    <t>N.B.: If your answer falls within a range between two integers, please round the value to the nearest integer. For example: 2.01 - 2.49 = 2; 2.50 - 2.99 = 3.</t>
  </si>
  <si>
    <t>only one response per indicator, chosen from the 4 options, is acceptable</t>
  </si>
  <si>
    <t xml:space="preserve">For Master level Bonus use an [X] in the yellow cell </t>
  </si>
  <si>
    <t>SCORE COMPUTATION</t>
  </si>
  <si>
    <t>TOPIC</t>
  </si>
  <si>
    <t>N°</t>
  </si>
  <si>
    <t>CRITERIA/REQUIREMENTS</t>
  </si>
  <si>
    <t>INDICATOR</t>
  </si>
  <si>
    <t>Short Description</t>
  </si>
  <si>
    <t>Max Points</t>
  </si>
  <si>
    <t>Option 1</t>
  </si>
  <si>
    <t>Option2</t>
  </si>
  <si>
    <t>Option3</t>
  </si>
  <si>
    <t xml:space="preserve">Option4 </t>
  </si>
  <si>
    <t xml:space="preserve">MASTER LEVEL BONUS </t>
  </si>
  <si>
    <t>Option 2</t>
  </si>
  <si>
    <t>Option 3</t>
  </si>
  <si>
    <t>Option 4</t>
  </si>
  <si>
    <t>A. Energy efficiency and adoption of new forms of energy</t>
  </si>
  <si>
    <t>A1.1</t>
  </si>
  <si>
    <t>Energy Plan</t>
  </si>
  <si>
    <r>
      <rPr>
        <b/>
        <sz val="14"/>
        <color theme="1"/>
        <rFont val="Trebuchet MS"/>
        <family val="2"/>
      </rPr>
      <t>Has the HEI or PHEI an Energy Plan (for monitoring of energy consumption)? Please choose one of the following options.</t>
    </r>
    <r>
      <rPr>
        <b/>
        <sz val="14"/>
        <color theme="1"/>
        <rFont val="Calibri"/>
        <family val="2"/>
      </rPr>
      <t> </t>
    </r>
  </si>
  <si>
    <t>An Energy Plan mainly consists in elaborating an energy consumption inventory and in collecting and updating available information on building envelopes and existing energy systems.  
Every "green" institution should draft this paper in order to monitoring its consumptions, to identify possible critical issues and to define and plan short, medium and long-term actions with the aim of increasing the energy efficiency of the structures and reducing CO2 emissions related to energy consumption.</t>
  </si>
  <si>
    <t xml:space="preserve">Not available </t>
  </si>
  <si>
    <t>In preparation</t>
  </si>
  <si>
    <t xml:space="preserve">Available, but not publicily accessible or occasionally reviewed </t>
  </si>
  <si>
    <t>Available, published and revised periodically (annualy or more)</t>
  </si>
  <si>
    <t>A1.2</t>
  </si>
  <si>
    <t>Renewable energies (self produced and/or purchased)</t>
  </si>
  <si>
    <r>
      <rPr>
        <b/>
        <sz val="14"/>
        <color theme="1"/>
        <rFont val="Trebuchet MS"/>
        <family val="2"/>
      </rPr>
      <t>Please indicate the number of renewable energy sources on HEI or PHEI.</t>
    </r>
    <r>
      <rPr>
        <sz val="11"/>
        <color theme="1"/>
        <rFont val="Calibri"/>
        <family val="2"/>
      </rPr>
      <t> </t>
    </r>
  </si>
  <si>
    <r>
      <rPr>
        <i/>
        <sz val="12"/>
        <color theme="1"/>
        <rFont val="Trebuchet MS"/>
        <family val="2"/>
      </rPr>
      <t>For example, installed power of solar systems, wind energy systems, geothermal energy systems, etc.</t>
    </r>
    <r>
      <rPr>
        <i/>
        <sz val="10"/>
        <color theme="1"/>
        <rFont val="Calibri"/>
        <family val="2"/>
      </rPr>
      <t> </t>
    </r>
    <r>
      <rPr>
        <sz val="10"/>
        <color theme="1"/>
        <rFont val="Calibri"/>
        <family val="2"/>
      </rPr>
      <t> </t>
    </r>
  </si>
  <si>
    <t xml:space="preserve">None </t>
  </si>
  <si>
    <t>Not now but in process</t>
  </si>
  <si>
    <t>At least 1 renewable source</t>
  </si>
  <si>
    <t>2 or more renewable sources </t>
  </si>
  <si>
    <t>The HEI or PHEI’s organization intends to embark on the path of becoming a Renewable Energy Community (REC or CER). </t>
  </si>
  <si>
    <r>
      <rPr>
        <b/>
        <sz val="14"/>
        <color theme="1"/>
        <rFont val="Trebuchet MS"/>
        <family val="2"/>
      </rPr>
      <t>Please indicate the percentage (%) of renewable energy production [kWh] out of total energy usage per year.</t>
    </r>
    <r>
      <rPr>
        <sz val="11"/>
        <color theme="1"/>
        <rFont val="Calibri"/>
        <family val="2"/>
      </rPr>
      <t> </t>
    </r>
  </si>
  <si>
    <t>No data or &lt; 1%</t>
  </si>
  <si>
    <t>1 - 2%</t>
  </si>
  <si>
    <t>3 - 5%</t>
  </si>
  <si>
    <t>&gt; 5%</t>
  </si>
  <si>
    <t>&gt; 10%</t>
  </si>
  <si>
    <r>
      <rPr>
        <b/>
        <sz val="14"/>
        <color theme="1"/>
        <rFont val="Trebuchet MS"/>
        <family val="2"/>
      </rPr>
      <t>Please indicate the percentage (%) of renewable sources energy purchased out of total energy usage per year.</t>
    </r>
    <r>
      <rPr>
        <sz val="11"/>
        <color theme="1"/>
        <rFont val="Calibri"/>
        <family val="2"/>
      </rPr>
      <t> </t>
    </r>
  </si>
  <si>
    <r>
      <rPr>
        <i/>
        <sz val="12"/>
        <color theme="1"/>
        <rFont val="Trebuchet MS"/>
        <family val="2"/>
      </rPr>
      <t>The HEI or PHEI purchases an amount of renewable energy from Renewable Energy Certificate System (R.E.C.S.) or the Guarantee of Origin (GO) producers through certified green energy contracts (like GSE certifications).</t>
    </r>
    <r>
      <rPr>
        <sz val="10"/>
        <color rgb="FF000000"/>
        <rFont val="Calibri"/>
        <family val="2"/>
      </rPr>
      <t> </t>
    </r>
  </si>
  <si>
    <t>1 - 10%</t>
  </si>
  <si>
    <t>11 - 20%</t>
  </si>
  <si>
    <t>&gt; 20%</t>
  </si>
  <si>
    <t>&gt; 50%</t>
  </si>
  <si>
    <t>A1.3</t>
  </si>
  <si>
    <t>Energy saving systems.</t>
  </si>
  <si>
    <r>
      <rPr>
        <b/>
        <sz val="14"/>
        <color theme="1"/>
        <rFont val="Trebuchet MS"/>
        <family val="2"/>
      </rPr>
      <t>Please indicate the percentage (%) of lights with energy saving systems in buildings (LED Technology, motion sensors for lights, etc.) out of total lights.</t>
    </r>
    <r>
      <rPr>
        <sz val="11"/>
        <color theme="1"/>
        <rFont val="Calibri"/>
        <family val="2"/>
      </rPr>
      <t> </t>
    </r>
  </si>
  <si>
    <r>
      <rPr>
        <i/>
        <sz val="12"/>
        <color theme="1"/>
        <rFont val="Trebuchet MS"/>
        <family val="2"/>
      </rPr>
      <t>This standard focuses on the Implementation of Energy Efficiency in Buildings (LED Technology, motion sensors for lights)</t>
    </r>
    <r>
      <rPr>
        <sz val="10"/>
        <color theme="1"/>
        <rFont val="Calibri"/>
        <family val="2"/>
      </rPr>
      <t> </t>
    </r>
  </si>
  <si>
    <r>
      <rPr>
        <b/>
        <sz val="14"/>
        <color theme="1"/>
        <rFont val="Trebuchet MS"/>
        <family val="2"/>
      </rPr>
      <t>Please indicate the % of buildings with Energy Certificate compared to the total number of buildings in the HEI or PHEI to be included in the label scope.</t>
    </r>
    <r>
      <rPr>
        <sz val="11"/>
        <color rgb="FF000000"/>
        <rFont val="Calibri"/>
        <family val="2"/>
      </rPr>
      <t> </t>
    </r>
  </si>
  <si>
    <r>
      <rPr>
        <i/>
        <sz val="12"/>
        <color theme="1"/>
        <rFont val="Trebuchet MS"/>
        <family val="2"/>
      </rPr>
      <t>This standard focuses on the energy performance of HEI or PHEI buildings. Building energy performance class (EU Label). This performance could for example be certified based on EU's legislative framework that includes the Energy Performance of Buildings Directive 2010/31/EU and the Energy Efficiency Directive 2012/27/EU.  </t>
    </r>
    <r>
      <rPr>
        <sz val="10"/>
        <color rgb="FF000000"/>
        <rFont val="Calibri"/>
        <family val="2"/>
      </rPr>
      <t> </t>
    </r>
  </si>
  <si>
    <t>No data or &lt; 5%</t>
  </si>
  <si>
    <t>5 - 15%</t>
  </si>
  <si>
    <t>16 - 30%</t>
  </si>
  <si>
    <t>31 - 50%</t>
  </si>
  <si>
    <t>B. Water consumption and reuse</t>
  </si>
  <si>
    <t>B1.1</t>
  </si>
  <si>
    <t>Water Saving: installation of low-comsumption taps water.</t>
  </si>
  <si>
    <r>
      <rPr>
        <b/>
        <sz val="14"/>
        <color theme="1"/>
        <rFont val="Trebuchet MS"/>
        <family val="2"/>
      </rPr>
      <t>Please indicate the percentage (%) of low-consumption faucets out of total faucets in the HEI or PHEI buildings.</t>
    </r>
    <r>
      <rPr>
        <sz val="11"/>
        <color theme="1"/>
        <rFont val="Calibri"/>
        <family val="2"/>
      </rPr>
      <t> </t>
    </r>
  </si>
  <si>
    <t>Installation of efficient taps with sensors and automatic shut-off in buildings</t>
  </si>
  <si>
    <t xml:space="preserve">1 - 25% </t>
  </si>
  <si>
    <t xml:space="preserve">26 - 50% </t>
  </si>
  <si>
    <t>51 - 75%</t>
  </si>
  <si>
    <t>&gt; 75%</t>
  </si>
  <si>
    <t>B1.2</t>
  </si>
  <si>
    <t>Water recycling</t>
  </si>
  <si>
    <r>
      <rPr>
        <b/>
        <sz val="14"/>
        <color theme="1"/>
        <rFont val="Trebuchet MS"/>
        <family val="2"/>
      </rPr>
      <t>Please indicate the percentage (%) of recycled water out of total water used.</t>
    </r>
    <r>
      <rPr>
        <sz val="11"/>
        <color theme="1"/>
        <rFont val="Calibri"/>
        <family val="2"/>
      </rPr>
      <t> </t>
    </r>
  </si>
  <si>
    <t>Installation of rainwater harvesting systems to use recycled water for toilet flushing, car washing, watering plants, etc.)</t>
  </si>
  <si>
    <t>B1.3</t>
  </si>
  <si>
    <t>Permeable surfaces for water absorption</t>
  </si>
  <si>
    <r>
      <rPr>
        <b/>
        <sz val="14"/>
        <color theme="1"/>
        <rFont val="Trebuchet MS"/>
        <family val="2"/>
      </rPr>
      <t>Please indicate the percentage (%) of total area of ground surface dedicated for water absorption out of the total HEI or PHEI area to be included in the label scope.</t>
    </r>
    <r>
      <rPr>
        <sz val="11"/>
        <color theme="1"/>
        <rFont val="Calibri"/>
        <family val="2"/>
      </rPr>
      <t> </t>
    </r>
  </si>
  <si>
    <t xml:space="preserve">Permeable surfaces for water absorption are for example grass, green roofs, concrete permeable blocks, synthetic fields (such as the Nature Based Solutions – NBS) which may be present for example in parking areas. </t>
  </si>
  <si>
    <t>&lt; 5%</t>
  </si>
  <si>
    <t>16 - 25%</t>
  </si>
  <si>
    <t>&gt; 25%</t>
  </si>
  <si>
    <t>C. Heating and cooling systems</t>
  </si>
  <si>
    <t>C1.1</t>
  </si>
  <si>
    <t>Smart Heating and cooling systems</t>
  </si>
  <si>
    <r>
      <rPr>
        <b/>
        <sz val="14"/>
        <color theme="1"/>
        <rFont val="Trebuchet MS"/>
        <family val="2"/>
      </rPr>
      <t>Please indicate the % of buildings with an energy-efficient heating &amp; cooling system compared to the total number of buildings in the HEI or PHEI to be included in the label scope.</t>
    </r>
    <r>
      <rPr>
        <sz val="11"/>
        <color theme="1"/>
        <rFont val="Calibri"/>
        <family val="2"/>
      </rPr>
      <t> </t>
    </r>
  </si>
  <si>
    <t>Examples of energy-efficient heating &amp; cooling systems technologies: installation of energy efficient air-conditioning and heating systems such as heat pumps, condensing boiler; correct thermoregulation and ventilation of buildings; installation of sensors for control of air quality (related to human health and well-being of people), temperature and humidity in buildings; technologies for monitoring and remote control of heating systems in buildings (scheduled shutdown of heating and cooling system based on time and/or temperature).</t>
  </si>
  <si>
    <t xml:space="preserve">D. Recycling, waste management and single-use consumables. </t>
  </si>
  <si>
    <t>D1.1</t>
  </si>
  <si>
    <t>Reduction of waste: plastic free projects</t>
  </si>
  <si>
    <r>
      <rPr>
        <b/>
        <sz val="14"/>
        <color theme="1"/>
        <rFont val="Trebuchet MS"/>
        <family val="2"/>
      </rPr>
      <t>Is there any Single-use consumables reduction program? Please choose one of the following options.</t>
    </r>
    <r>
      <rPr>
        <sz val="11"/>
        <color theme="1"/>
        <rFont val="Calibri"/>
        <family val="2"/>
      </rPr>
      <t> </t>
    </r>
  </si>
  <si>
    <r>
      <rPr>
        <i/>
        <sz val="12"/>
        <color theme="1"/>
        <rFont val="Trebuchet MS"/>
        <family val="2"/>
      </rPr>
      <t>Plastic free programs and initiatives adopted by the HEI or PHEI. For example, distribution of reusable bottles, promotion of the use of compostable plates and cutlery in canteens and cafeterias, installation of tap water fountains in the HEI or PHEI, promotion of the reduction of plastic packaging in meals distributed in canteens and cafeterias, and so on.</t>
    </r>
    <r>
      <rPr>
        <sz val="10"/>
        <color theme="1"/>
        <rFont val="Calibri"/>
        <family val="2"/>
      </rPr>
      <t> </t>
    </r>
  </si>
  <si>
    <t>None</t>
  </si>
  <si>
    <t>1 -2 programs</t>
  </si>
  <si>
    <t>&gt; 2 programs</t>
  </si>
  <si>
    <r>
      <rPr>
        <b/>
        <sz val="14"/>
        <color theme="1"/>
        <rFont val="Trebuchet MS"/>
        <family val="2"/>
      </rPr>
      <t>Please indicate the percentage (%) of reusable water bottles distributed to students, academic and administrative staff compared to the total number of HEI or PHEI population.</t>
    </r>
    <r>
      <rPr>
        <sz val="11"/>
        <color theme="1"/>
        <rFont val="Calibri"/>
        <family val="2"/>
      </rPr>
      <t> </t>
    </r>
  </si>
  <si>
    <r>
      <rPr>
        <i/>
        <sz val="12"/>
        <color theme="1"/>
        <rFont val="Trebuchet MS"/>
        <family val="2"/>
      </rPr>
      <t>Mass distribution of reusable bottles for the academic community (students, teachers, and other institution staff).</t>
    </r>
    <r>
      <rPr>
        <sz val="10"/>
        <color theme="1"/>
        <rFont val="Calibri"/>
        <family val="2"/>
      </rPr>
      <t> </t>
    </r>
  </si>
  <si>
    <t>0 - 25%</t>
  </si>
  <si>
    <t>26 - 50%</t>
  </si>
  <si>
    <r>
      <rPr>
        <b/>
        <sz val="14"/>
        <color theme="1"/>
        <rFont val="Trebuchet MS"/>
        <family val="2"/>
      </rPr>
      <t>Is there any tap water fountain infrastructure on the HEI or PHEI area? Please choose one of the following options.</t>
    </r>
    <r>
      <rPr>
        <sz val="11"/>
        <color theme="1"/>
        <rFont val="Calibri"/>
        <family val="2"/>
      </rPr>
      <t> </t>
    </r>
  </si>
  <si>
    <r>
      <rPr>
        <i/>
        <sz val="12"/>
        <color theme="1"/>
        <rFont val="Trebuchet MS"/>
        <family val="2"/>
      </rPr>
      <t>Presence on the HEI or PHEI of tap water fountains to fill reusable bottles.</t>
    </r>
    <r>
      <rPr>
        <sz val="10"/>
        <color theme="1"/>
        <rFont val="Calibri"/>
        <family val="2"/>
      </rPr>
      <t> </t>
    </r>
  </si>
  <si>
    <t>Tap water fountains infrastructure planned</t>
  </si>
  <si>
    <t>Tap water fountains infrastructure under construction or limited availability</t>
  </si>
  <si>
    <t>Tap water fountains infrastructure completed (suitable for all HEI or PHEI)</t>
  </si>
  <si>
    <t>D1.2</t>
  </si>
  <si>
    <r>
      <rPr>
        <b/>
        <sz val="16"/>
        <color rgb="FF385623"/>
        <rFont val="Trebuchet MS"/>
        <family val="2"/>
      </rPr>
      <t>Waste collection on HEI or PHEI area</t>
    </r>
    <r>
      <rPr>
        <sz val="11"/>
        <color rgb="FF70AD47"/>
        <rFont val="Calibri"/>
        <family val="2"/>
      </rPr>
      <t> </t>
    </r>
  </si>
  <si>
    <t>What are the University policies for separate waste collection? Please choose one of the following options</t>
  </si>
  <si>
    <r>
      <rPr>
        <i/>
        <sz val="12"/>
        <color theme="1"/>
        <rFont val="Trebuchet MS"/>
        <family val="2"/>
      </rPr>
      <t>e.g., Use of separate waste collection bins; correct waste management and treatment (dangerous waste plan).</t>
    </r>
    <r>
      <rPr>
        <sz val="10"/>
        <color theme="1"/>
        <rFont val="Calibri"/>
        <family val="2"/>
      </rPr>
      <t> </t>
    </r>
  </si>
  <si>
    <t>Separated waste collection for main materials (at least 2 materials like plastic, paper, etc…)</t>
  </si>
  <si>
    <t>Separated waste collection for main materials (more than 2 materials like plastic, paper, glass, organic waste, batteries etc…)</t>
  </si>
  <si>
    <t>Separated waste collection for main materials (more than 2 materials like plastic, paper, glass, organic waste, batteries etc…) and hazardous waste plan.</t>
  </si>
  <si>
    <r>
      <rPr>
        <b/>
        <sz val="14"/>
        <color rgb="FF000000"/>
        <rFont val="Trebuchet MS"/>
        <family val="2"/>
      </rPr>
      <t xml:space="preserve">Implementation of Strategic Waste Management plan. </t>
    </r>
    <r>
      <rPr>
        <sz val="12"/>
        <color theme="1"/>
        <rFont val="Calibri"/>
        <family val="2"/>
      </rPr>
      <t>It’s a system to control the amount of waste produced on HEI or PHEI, by category (recyclable, non-recyclable waste and/or dangerous, non-dangerous waste). </t>
    </r>
  </si>
  <si>
    <t>D1.3</t>
  </si>
  <si>
    <t>Waste recycling</t>
  </si>
  <si>
    <r>
      <rPr>
        <b/>
        <sz val="14"/>
        <color theme="1"/>
        <rFont val="Trebuchet MS"/>
        <family val="2"/>
      </rPr>
      <t>Indicate the percentage (%) of waste sent for recycling, considering the total amount of waste produced on HEI or PHEI</t>
    </r>
    <r>
      <rPr>
        <sz val="11"/>
        <color theme="1"/>
        <rFont val="Calibri"/>
        <family val="2"/>
      </rPr>
      <t> </t>
    </r>
  </si>
  <si>
    <r>
      <rPr>
        <i/>
        <sz val="12"/>
        <color theme="1"/>
        <rFont val="Trebuchet MS"/>
        <family val="2"/>
      </rPr>
      <t>This indicator focuses on the existence of a system to control the amount of recyclable waste produced on HEI or PHEI.</t>
    </r>
    <r>
      <rPr>
        <sz val="10"/>
        <color rgb="FF000000"/>
        <rFont val="Calibri"/>
        <family val="2"/>
      </rPr>
      <t> </t>
    </r>
    <r>
      <rPr>
        <i/>
        <sz val="12"/>
        <color rgb="FF000000"/>
        <rFont val="Calibri"/>
        <family val="2"/>
      </rPr>
      <t>Calculation of the indicator: (Amount of waste sorted correctly and sent for recycling / Amount of waste produced on HEI or PHEI) X 100 </t>
    </r>
  </si>
  <si>
    <t>16 - 45%</t>
  </si>
  <si>
    <t>&gt; 45%</t>
  </si>
  <si>
    <t>E. Sustainable food (locally sourced products and offering dietary alternatives with lower environmental impact)</t>
  </si>
  <si>
    <t>E1.1</t>
  </si>
  <si>
    <t>Sustainable canteens on all HEI or PHEI</t>
  </si>
  <si>
    <r>
      <rPr>
        <b/>
        <sz val="14"/>
        <color theme="1"/>
        <rFont val="Trebuchet MS"/>
        <family val="2"/>
      </rPr>
      <t>Availability of vegetarian and vegan alternatives in HEI or PHEI’s canteens. Please choose one of the following options.</t>
    </r>
    <r>
      <rPr>
        <sz val="11"/>
        <color rgb="FF000000"/>
        <rFont val="Calibri"/>
        <family val="2"/>
      </rPr>
      <t> </t>
    </r>
  </si>
  <si>
    <r>
      <rPr>
        <i/>
        <sz val="12"/>
        <color theme="1"/>
        <rFont val="Trebuchet MS"/>
        <family val="2"/>
      </rPr>
      <t>Sustainable food delivery and consumption at the students’ canteen or cafeteria.</t>
    </r>
    <r>
      <rPr>
        <sz val="10"/>
        <color rgb="FF000000"/>
        <rFont val="Calibri"/>
        <family val="2"/>
      </rPr>
      <t> </t>
    </r>
  </si>
  <si>
    <t>Availability of vegetarian alternatives in HEI or PHEI's canteen menus.</t>
  </si>
  <si>
    <t>Availability of vegetarian and vegan alternatives in HEI or PHEI's canteen menus</t>
  </si>
  <si>
    <t>Availability of vegetarian and vegan alternatives in HEI or PHEI's canteen menus and purchase of locally sourced products (km zero). </t>
  </si>
  <si>
    <r>
      <rPr>
        <b/>
        <sz val="14"/>
        <color theme="1"/>
        <rFont val="Trebuchet MS"/>
        <family val="2"/>
      </rPr>
      <t>Promotion of local and seasonal food with less environmental impact. Please choose one of the following options.</t>
    </r>
    <r>
      <rPr>
        <sz val="11"/>
        <color rgb="FF000000"/>
        <rFont val="Calibri"/>
        <family val="2"/>
      </rPr>
      <t> </t>
    </r>
  </si>
  <si>
    <r>
      <rPr>
        <i/>
        <sz val="12"/>
        <color theme="1"/>
        <rFont val="Trebuchet MS"/>
        <family val="2"/>
      </rPr>
      <t>Promotion of locally produced food and seasonal food reduces the environmental impact (km zero)</t>
    </r>
    <r>
      <rPr>
        <sz val="10"/>
        <color rgb="FF000000"/>
        <rFont val="Calibri"/>
        <family val="2"/>
      </rPr>
      <t> </t>
    </r>
  </si>
  <si>
    <t>At least seasonal food or locally food is provided wherever possible</t>
  </si>
  <si>
    <t>Seasonal and locally food is provided at least in one canteen</t>
  </si>
  <si>
    <t>Seasonal and locally food is provided in all the canteens</t>
  </si>
  <si>
    <r>
      <rPr>
        <b/>
        <sz val="14"/>
        <color theme="1"/>
        <rFont val="Trebuchet MS"/>
        <family val="2"/>
      </rPr>
      <t>Communication campaign about sustainable and healthy food available on HEI or PHEI. Please choose one of the following options.</t>
    </r>
    <r>
      <rPr>
        <sz val="11"/>
        <color theme="1"/>
        <rFont val="Calibri"/>
        <family val="2"/>
      </rPr>
      <t> </t>
    </r>
  </si>
  <si>
    <r>
      <rPr>
        <i/>
        <sz val="12"/>
        <color theme="1"/>
        <rFont val="Trebuchet MS"/>
        <family val="2"/>
      </rPr>
      <t>Provide information about sustainable and healthy food available in HEI or PHEI.</t>
    </r>
    <r>
      <rPr>
        <sz val="10"/>
        <color theme="1"/>
        <rFont val="Calibri"/>
        <family val="2"/>
      </rPr>
      <t> </t>
    </r>
  </si>
  <si>
    <t>Presence of informative material about sustainable food only in HEI or PHEI’s canteens (like ingredients, products origin and so on) </t>
  </si>
  <si>
    <t xml:space="preserve">Presence of informative material about sustainable food in all HEI or PHEI buildings, so also in classrooms and libraries (like ingredients, products origin and so on) or on HEI or PHEI’s website. 	</t>
  </si>
  <si>
    <t>Presence of informative material about sustainable food in all HEI or PHEI buildings, so also in classrooms, libraries, website (like ingredients, products origin and so on) + Newsletters and training meetings about sustainable food available for students and academic staff. </t>
  </si>
  <si>
    <t>F. Green travel and mobility (low-emissions means of transport for the main part to the travel, such as bus, train or car-pooling)</t>
  </si>
  <si>
    <t>F1.1</t>
  </si>
  <si>
    <t>Promotion of public transport and soft mobility.</t>
  </si>
  <si>
    <r>
      <rPr>
        <b/>
        <sz val="14"/>
        <color theme="1"/>
        <rFont val="Trebuchet MS"/>
        <family val="2"/>
      </rPr>
      <t>Is there any program for the promotion of sustainable mobility? Please choose one of the following options.</t>
    </r>
    <r>
      <rPr>
        <sz val="11"/>
        <color theme="1"/>
        <rFont val="Calibri"/>
        <family val="2"/>
      </rPr>
      <t> </t>
    </r>
  </si>
  <si>
    <r>
      <rPr>
        <i/>
        <sz val="12"/>
        <color theme="1"/>
        <rFont val="Trebuchet MS"/>
        <family val="2"/>
      </rPr>
      <t>Presence of initiatives to reduce the use of private vehicles in favour of public transport and/or soft mobility. E.g., Grants for sustainable mobility: conventions for bus (agreements with public transports) and train tickets for students and administrative and technical staff (PTA) and for teachers. Bicycles and scooters rental system for green mobility and economic grants for the purchase of bicycles and scooters aimed at students.</t>
    </r>
    <r>
      <rPr>
        <sz val="10"/>
        <color theme="1"/>
        <rFont val="Calibri"/>
        <family val="2"/>
      </rPr>
      <t> </t>
    </r>
  </si>
  <si>
    <t>1 initiative</t>
  </si>
  <si>
    <t>2 initiatives</t>
  </si>
  <si>
    <t>3 or more initiatives</t>
  </si>
  <si>
    <t>F1.2</t>
  </si>
  <si>
    <t>Mobility Plan</t>
  </si>
  <si>
    <r>
      <rPr>
        <b/>
        <sz val="14"/>
        <color theme="1"/>
        <rFont val="Trebuchet MS"/>
        <family val="2"/>
      </rPr>
      <t>Has the HEI or PHEI a Mobility Plan? Please choose one of the following options.</t>
    </r>
    <r>
      <rPr>
        <sz val="11"/>
        <color theme="1"/>
        <rFont val="Calibri"/>
        <family val="2"/>
      </rPr>
      <t> </t>
    </r>
  </si>
  <si>
    <r>
      <rPr>
        <i/>
        <sz val="12"/>
        <color theme="1"/>
        <rFont val="Trebuchet MS"/>
        <family val="2"/>
      </rPr>
      <t>Monitoring of the mobility of the HEI or PHEI population in home-workplace/study location travel</t>
    </r>
    <r>
      <rPr>
        <sz val="10"/>
        <color theme="1"/>
        <rFont val="Calibri"/>
        <family val="2"/>
      </rPr>
      <t> </t>
    </r>
  </si>
  <si>
    <t>F1.3</t>
  </si>
  <si>
    <t xml:space="preserve">Electric Mobility. </t>
  </si>
  <si>
    <r>
      <rPr>
        <b/>
        <sz val="14"/>
        <color theme="1"/>
        <rFont val="Trebuchet MS"/>
        <family val="2"/>
      </rPr>
      <t>What are the Electric Mobility promotion policies on HEI or PHEI? Please choose one of the following options.</t>
    </r>
    <r>
      <rPr>
        <sz val="11"/>
        <color theme="1"/>
        <rFont val="Calibri"/>
        <family val="2"/>
      </rPr>
      <t> </t>
    </r>
  </si>
  <si>
    <t>Presence of actions to promote electric mobility on HEI or PHEI</t>
  </si>
  <si>
    <t>Presence of parking spaces reserved for electric vehicles on HEI or PHEI area</t>
  </si>
  <si>
    <t>Presence of charging stations for electric vehicles on HEI or PHEI area or in the immediate vicinity of the HEI or PHEI area</t>
  </si>
  <si>
    <t xml:space="preserve">Presence of charging stations for electric vehicles on HEI or PHEI area or in the immediate vicinity of the HEI or PHEI area + Economic grants for recharging electric vehicles </t>
  </si>
  <si>
    <t>Electric vehicles and/or bikes available and provided for free by HEI or PHEI. </t>
  </si>
  <si>
    <t>G. Preventing pollution</t>
  </si>
  <si>
    <t>G1.1</t>
  </si>
  <si>
    <t>Computation of "Carbon Footprint"</t>
  </si>
  <si>
    <r>
      <rPr>
        <b/>
        <sz val="14"/>
        <color theme="1"/>
        <rFont val="Trebuchet MS"/>
        <family val="2"/>
      </rPr>
      <t>Please indicate the value of Carbon Footprint of your HEI or PHEI expressed in User-base CO</t>
    </r>
    <r>
      <rPr>
        <b/>
        <vertAlign val="subscript"/>
        <sz val="9"/>
        <color theme="1"/>
        <rFont val="Calibri"/>
        <family val="2"/>
      </rPr>
      <t>2</t>
    </r>
    <r>
      <rPr>
        <b/>
        <sz val="11"/>
        <color theme="1"/>
        <rFont val="Calibri"/>
        <family val="2"/>
      </rPr>
      <t xml:space="preserve"> </t>
    </r>
    <r>
      <rPr>
        <b/>
        <sz val="14"/>
        <color theme="1"/>
        <rFont val="Trebuchet MS"/>
        <family val="2"/>
      </rPr>
      <t>equivalent [CO</t>
    </r>
    <r>
      <rPr>
        <b/>
        <vertAlign val="subscript"/>
        <sz val="14"/>
        <color theme="1"/>
        <rFont val="Trebuchet MS"/>
        <family val="2"/>
      </rPr>
      <t>2</t>
    </r>
    <r>
      <rPr>
        <b/>
        <sz val="14"/>
        <color theme="1"/>
        <rFont val="Trebuchet MS"/>
        <family val="2"/>
      </rPr>
      <t>/person].</t>
    </r>
    <r>
      <rPr>
        <sz val="14"/>
        <color theme="1"/>
        <rFont val="Trebuchet MS"/>
        <family val="2"/>
      </rPr>
      <t> </t>
    </r>
  </si>
  <si>
    <r>
      <rPr>
        <i/>
        <sz val="12"/>
        <color theme="1"/>
        <rFont val="Trebuchet MS"/>
        <family val="2"/>
      </rPr>
      <t>The "Carbon Footprint (CFP)" is the amount of greenhouse gases emitted. The computation of the CFP consists in estimating greenhouse gas emissions to assess the environmental impact of HEI or PHEI’s activities and propose plans to reduce and mitigate emissions themselves. To do this, it is necessary to calculate two types of emissions: direct and indirect, according to the GHG Protocol and the UNI EN ISO 14064-1 standard.</t>
    </r>
    <r>
      <rPr>
        <sz val="10"/>
        <color theme="1"/>
        <rFont val="Calibri"/>
        <family val="2"/>
      </rPr>
      <t> </t>
    </r>
  </si>
  <si>
    <t>No data or &gt; 2 tons CO2/person</t>
  </si>
  <si>
    <t>1 - 2 tons CO2/person</t>
  </si>
  <si>
    <t>0.5 - 0.99 tons CO2/person</t>
  </si>
  <si>
    <t>&lt; 0.5 tons CO2/person</t>
  </si>
  <si>
    <r>
      <rPr>
        <b/>
        <sz val="14"/>
        <color rgb="FF000000"/>
        <rFont val="Trebuchet MS"/>
        <family val="2"/>
      </rPr>
      <t>Presence of a plan and or actions for the reduction of CO</t>
    </r>
    <r>
      <rPr>
        <vertAlign val="subscript"/>
        <sz val="8"/>
        <color theme="1"/>
        <rFont val="Calibri"/>
        <family val="2"/>
      </rPr>
      <t>2</t>
    </r>
    <r>
      <rPr>
        <sz val="10"/>
        <color theme="1"/>
        <rFont val="Calibri"/>
        <family val="2"/>
      </rPr>
      <t xml:space="preserve"> </t>
    </r>
    <r>
      <rPr>
        <b/>
        <sz val="14"/>
        <color rgb="FF000000"/>
        <rFont val="Trebuchet MS"/>
        <family val="2"/>
      </rPr>
      <t>emissions in the HEI or PHEI’s programs. </t>
    </r>
  </si>
  <si>
    <t>H. Green areas and maintaining biodiversity</t>
  </si>
  <si>
    <t>H1.1</t>
  </si>
  <si>
    <r>
      <rPr>
        <b/>
        <sz val="16"/>
        <color rgb="FF385623"/>
        <rFont val="Trebuchet MS"/>
        <family val="2"/>
      </rPr>
      <t>Green areas on HEI or PHEI (gardens)</t>
    </r>
    <r>
      <rPr>
        <sz val="11"/>
        <color rgb="FF70AD47"/>
        <rFont val="Calibri"/>
        <family val="2"/>
      </rPr>
      <t> </t>
    </r>
  </si>
  <si>
    <r>
      <rPr>
        <b/>
        <sz val="14"/>
        <color theme="1"/>
        <rFont val="Trebuchet MS"/>
        <family val="2"/>
      </rPr>
      <t>Square meters of the HEI or PHEI (m</t>
    </r>
    <r>
      <rPr>
        <b/>
        <vertAlign val="superscript"/>
        <sz val="9"/>
        <color theme="1"/>
        <rFont val="Calibri"/>
        <family val="2"/>
      </rPr>
      <t>2</t>
    </r>
    <r>
      <rPr>
        <b/>
        <sz val="11"/>
        <color theme="1"/>
        <rFont val="Calibri"/>
        <family val="2"/>
      </rPr>
      <t xml:space="preserve">) </t>
    </r>
    <r>
      <rPr>
        <b/>
        <sz val="14"/>
        <color theme="1"/>
        <rFont val="Trebuchet MS"/>
        <family val="2"/>
      </rPr>
      <t>dedicated to green areas compared to total HEI or PHEI area [% area].</t>
    </r>
    <r>
      <rPr>
        <sz val="14"/>
        <color theme="1"/>
        <rFont val="Trebuchet MS"/>
        <family val="2"/>
      </rPr>
      <t> </t>
    </r>
  </si>
  <si>
    <r>
      <rPr>
        <i/>
        <sz val="12"/>
        <color theme="1"/>
        <rFont val="Trebuchet MS"/>
        <family val="2"/>
      </rPr>
      <t>Creation of green areas on HEI or PHEI, such as gardens available for HEI or PHEI population (students, teachers, academic and administrative staff).</t>
    </r>
    <r>
      <rPr>
        <sz val="10"/>
        <color theme="1"/>
        <rFont val="Calibri"/>
        <family val="2"/>
      </rPr>
      <t> </t>
    </r>
  </si>
  <si>
    <t>H1.2</t>
  </si>
  <si>
    <t>Green spaces suitable for biodiversity conservation</t>
  </si>
  <si>
    <t>Area (m2) dedicated to green spaces for biodiversity conservation compared to total green area [% area]</t>
  </si>
  <si>
    <r>
      <rPr>
        <i/>
        <sz val="12"/>
        <color theme="1"/>
        <rFont val="Trebuchet MS"/>
        <family val="2"/>
      </rPr>
      <t>Creation of green spaces suitable for biodiversity conservation. E.g., habitat for bees, insects, animals, and organic gardens managed by students and workers in HEI or PHEI.</t>
    </r>
    <r>
      <rPr>
        <sz val="10"/>
        <color theme="1"/>
        <rFont val="Calibri"/>
        <family val="2"/>
      </rPr>
      <t> </t>
    </r>
  </si>
  <si>
    <t>1 - 5%</t>
  </si>
  <si>
    <t>6 - 15%</t>
  </si>
  <si>
    <t>&gt; 15%</t>
  </si>
  <si>
    <t>AREA 2 - ADMINISTRATIVE MANAGEMENT, TEACHING &amp; LEARNING</t>
  </si>
  <si>
    <t xml:space="preserve">A. Digitalisation of Education and Training institutions (paperless administrative procedures) </t>
  </si>
  <si>
    <t>A2.1</t>
  </si>
  <si>
    <r>
      <rPr>
        <b/>
        <sz val="16"/>
        <color rgb="FFC55A11"/>
        <rFont val="Trebuchet MS"/>
        <family val="2"/>
      </rPr>
      <t>Digitalization of HEI or PHEI administrative procedures (paper free institution)</t>
    </r>
    <r>
      <rPr>
        <sz val="16"/>
        <color rgb="FFC55A11"/>
        <rFont val="Trebuchet MS"/>
        <family val="2"/>
      </rPr>
      <t> </t>
    </r>
  </si>
  <si>
    <t>Please indicate the percentage (%) of online administrative procedures provided by your HEI or PHEI offices. </t>
  </si>
  <si>
    <r>
      <rPr>
        <i/>
        <sz val="12"/>
        <color theme="1"/>
        <rFont val="Trebuchet MS"/>
        <family val="2"/>
      </rPr>
      <t>Programs for the digitalization of HEI or PHEI’s administrative procedures with the aim of reducing paper consumption. Administrative procedures include, for example, enrolment in degree courses, tax payment, graduation application, activation of internships.</t>
    </r>
    <r>
      <rPr>
        <sz val="12"/>
        <color theme="1"/>
        <rFont val="Calibri"/>
        <family val="2"/>
      </rPr>
      <t> </t>
    </r>
  </si>
  <si>
    <t>1 - 25%</t>
  </si>
  <si>
    <t>Declared as a “Paperless Administration”. All administrative procedures have been digitalized. </t>
  </si>
  <si>
    <t>A2.2</t>
  </si>
  <si>
    <t>Digital Library resources, digital teaching materials</t>
  </si>
  <si>
    <r>
      <rPr>
        <b/>
        <sz val="14"/>
        <color theme="1"/>
        <rFont val="Trebuchet MS"/>
        <family val="2"/>
      </rPr>
      <t>Availability of online library resources. Please choose one of the following options.</t>
    </r>
    <r>
      <rPr>
        <sz val="11"/>
        <color theme="1"/>
        <rFont val="Calibri"/>
        <family val="2"/>
      </rPr>
      <t> </t>
    </r>
  </si>
  <si>
    <t>Availability of a digital platform to collect teaching materials (for example, Unimore has a platform called “Moodle”). Lecture materials include slides, multimedia material (like recordings) shown in class and provided by teachers. Bibliographic resources include papers, books and manuals recommended by professors and available on an online library.</t>
  </si>
  <si>
    <t>Work in progress</t>
  </si>
  <si>
    <r>
      <rPr>
        <b/>
        <sz val="14"/>
        <color theme="1"/>
        <rFont val="Trebuchet MS"/>
        <family val="2"/>
      </rPr>
      <t>Available digital platform (1) with a collection of lectures materials (slides, provided by teachers) </t>
    </r>
    <r>
      <rPr>
        <b/>
        <u/>
        <sz val="14"/>
        <color theme="1"/>
        <rFont val="Trebuchet MS"/>
        <family val="2"/>
      </rPr>
      <t>or</t>
    </r>
    <r>
      <rPr>
        <b/>
        <sz val="14"/>
        <color theme="1"/>
        <rFont val="Trebuchet MS"/>
        <family val="2"/>
      </rPr>
      <t> bibliographic resources </t>
    </r>
  </si>
  <si>
    <r>
      <rPr>
        <b/>
        <sz val="14"/>
        <color theme="1"/>
        <rFont val="Trebuchet MS"/>
        <family val="2"/>
      </rPr>
      <t xml:space="preserve">Available digital platform (1 or more) with collection of lectures materials </t>
    </r>
    <r>
      <rPr>
        <b/>
        <u/>
        <sz val="14"/>
        <color theme="1"/>
        <rFont val="Trebuchet MS"/>
        <family val="2"/>
      </rPr>
      <t>and</t>
    </r>
    <r>
      <rPr>
        <b/>
        <sz val="14"/>
        <color theme="1"/>
        <rFont val="Trebuchet MS"/>
        <family val="2"/>
      </rPr>
      <t xml:space="preserve"> bibliographic resources. </t>
    </r>
  </si>
  <si>
    <t>A2.3</t>
  </si>
  <si>
    <t xml:space="preserve">Implementation of environmental regulations </t>
  </si>
  <si>
    <r>
      <rPr>
        <b/>
        <sz val="14"/>
        <color theme="1"/>
        <rFont val="Trebuchet MS"/>
        <family val="2"/>
      </rPr>
      <t>Is there any external green certification?</t>
    </r>
    <r>
      <rPr>
        <sz val="11"/>
        <color theme="1"/>
        <rFont val="Calibri"/>
        <family val="2"/>
      </rPr>
      <t> </t>
    </r>
  </si>
  <si>
    <r>
      <rPr>
        <i/>
        <sz val="12"/>
        <color theme="1"/>
        <rFont val="Trebuchet MS"/>
        <family val="2"/>
      </rPr>
      <t>for example, ISO-14001 / EMAS / ECOLABEL / EPD or similar green certifications</t>
    </r>
    <r>
      <rPr>
        <sz val="12"/>
        <color theme="1"/>
        <rFont val="Calibri"/>
        <family val="2"/>
      </rPr>
      <t> </t>
    </r>
  </si>
  <si>
    <t>Work in progress to obtain a certificate</t>
  </si>
  <si>
    <t>An external local or regional external certificate obtained</t>
  </si>
  <si>
    <t>One or more external  international certificate obtained</t>
  </si>
  <si>
    <t>B. Embedding green and sustainability principles in HE curricula and developing green skills for new labour market scenarios</t>
  </si>
  <si>
    <t>B2.1</t>
  </si>
  <si>
    <t>Include Green and sustainability (SDGs) principles in curriculum and extracurricular activities</t>
  </si>
  <si>
    <r>
      <rPr>
        <b/>
        <sz val="14"/>
        <color theme="1"/>
        <rFont val="Trebuchet MS"/>
        <family val="2"/>
      </rPr>
      <t>Number of teaching programmes delivered by the HEI or PHEI including sustainability aspects compared to total number of teaching programmes (%). Please choose one of the following options.</t>
    </r>
    <r>
      <rPr>
        <sz val="11"/>
        <color theme="1"/>
        <rFont val="Calibri"/>
        <family val="2"/>
      </rPr>
      <t> </t>
    </r>
  </si>
  <si>
    <r>
      <rPr>
        <i/>
        <sz val="12"/>
        <color theme="1"/>
        <rFont val="Trebuchet MS"/>
        <family val="2"/>
      </rPr>
      <t>HEI or PHEI courses and extracurricular activities include references to the 17 Sustainable Development Goals (SDGs) of the UN 2030 Agenda for Sustainable Development.</t>
    </r>
    <r>
      <rPr>
        <sz val="10"/>
        <color theme="1"/>
        <rFont val="Calibri"/>
        <family val="2"/>
      </rPr>
      <t> </t>
    </r>
  </si>
  <si>
    <t>6 - 10%</t>
  </si>
  <si>
    <t>References to the SDGs are explicitly reported in the teaching sheets</t>
  </si>
  <si>
    <r>
      <rPr>
        <b/>
        <sz val="14"/>
        <color theme="1"/>
        <rFont val="Trebuchet MS"/>
        <family val="2"/>
      </rPr>
      <t>Sustainability skills delivered for all students (interdisciplinary lectures). Please choose one of the following options.</t>
    </r>
    <r>
      <rPr>
        <sz val="11"/>
        <color theme="1"/>
        <rFont val="Calibri"/>
        <family val="2"/>
      </rPr>
      <t> </t>
    </r>
  </si>
  <si>
    <t>i.e Teaching Programme "Transversal skills on sustainability" delivered by Unimore.The course (3 ECTS) is open to all students of the University belonging to any bachelor's or master's degree course. The objective of the course is to provide an overview of Sustainability in its many aspects with particular reference to the 2030 Agenda, the Green Deal and the 17 SDGs.</t>
  </si>
  <si>
    <t>Sustainability skills delivered only for specifc courses</t>
  </si>
  <si>
    <t>Sustainability skills delivered for all students</t>
  </si>
  <si>
    <t>B2.2</t>
  </si>
  <si>
    <t>Promote the production of monographs, theses, Bachelor, Master, PhD programs and research projects in the area of sustainability, bio-economy and circularity</t>
  </si>
  <si>
    <r>
      <rPr>
        <b/>
        <sz val="14"/>
        <color theme="1"/>
        <rFont val="Trebuchet MS"/>
        <family val="2"/>
      </rPr>
      <t>Number of monographs and/or theses around sustainability compared to total number of monographs and theses drafted (%). Please choose one of the following options.</t>
    </r>
    <r>
      <rPr>
        <sz val="11"/>
        <color theme="1"/>
        <rFont val="Calibri"/>
        <family val="2"/>
      </rPr>
      <t> </t>
    </r>
  </si>
  <si>
    <t>Presence of study awards reserved for theses on sustainability</t>
  </si>
  <si>
    <t>C. Implementing innovative teaching and learning pedagogues (prioritising pedagogies that are relevant for Agro, Green Biotech and Life Science, but extending to other area of knowledge)</t>
  </si>
  <si>
    <t>C2.1</t>
  </si>
  <si>
    <t>Adopt and promote innovative digital teaching practice</t>
  </si>
  <si>
    <r>
      <rPr>
        <b/>
        <sz val="14"/>
        <color theme="1"/>
        <rFont val="Trebuchet MS"/>
        <family val="2"/>
      </rPr>
      <t>Number of innovative digital teaching techniques implemented by the HEI or PHEI. Please choose one of the following options.</t>
    </r>
    <r>
      <rPr>
        <sz val="11"/>
        <color theme="1"/>
        <rFont val="Calibri"/>
        <family val="2"/>
      </rPr>
      <t> </t>
    </r>
  </si>
  <si>
    <t>Online courses. Lectures with digital tools. Digital teaching practices implemented (free Wi-Fi, free digital platform of cloud and of document sharing, free digital tools support such as Microsoft Office, Google, Zoom and so on.. to meet other students online)</t>
  </si>
  <si>
    <t>1 to 2</t>
  </si>
  <si>
    <t>3 to 5</t>
  </si>
  <si>
    <t>&gt; 5</t>
  </si>
  <si>
    <t>C2.2</t>
  </si>
  <si>
    <r>
      <rPr>
        <b/>
        <sz val="16"/>
        <color rgb="FFC55A11"/>
        <rFont val="Trebuchet MS"/>
        <family val="2"/>
      </rPr>
      <t>Webinar courses on sustainability for the internal (students and workers) and external community through digital tools</t>
    </r>
    <r>
      <rPr>
        <sz val="11"/>
        <color rgb="FFED7D31"/>
        <rFont val="Calibri"/>
        <family val="2"/>
      </rPr>
      <t> </t>
    </r>
  </si>
  <si>
    <r>
      <rPr>
        <b/>
        <sz val="14"/>
        <color theme="1"/>
        <rFont val="Trebuchet MS"/>
        <family val="2"/>
      </rPr>
      <t>Number of webinars on sustainability delivered per year. Please choose one of the following options.</t>
    </r>
    <r>
      <rPr>
        <sz val="11"/>
        <color theme="1"/>
        <rFont val="Calibri"/>
        <family val="2"/>
      </rPr>
      <t> </t>
    </r>
  </si>
  <si>
    <t>AREA 3 - COMMUNITY ENGAGEMENT AND AWARENESS</t>
  </si>
  <si>
    <t>MASTER LEVEL BONUS</t>
  </si>
  <si>
    <t>A. Engaging the educational community and reaching out to the wider community for promoting behavioural change</t>
  </si>
  <si>
    <t>A3.1</t>
  </si>
  <si>
    <t>Projects and programs related to sustainability organised by HEI or PHEI involving students</t>
  </si>
  <si>
    <r>
      <rPr>
        <b/>
        <sz val="14"/>
        <color theme="1"/>
        <rFont val="Trebuchet MS"/>
        <family val="2"/>
      </rPr>
      <t>Number of programs or initiatives related to sustainability involving teaching staff and students. Please choose one of the following options.</t>
    </r>
    <r>
      <rPr>
        <sz val="14"/>
        <color theme="1"/>
        <rFont val="Trebuchet MS"/>
        <family val="2"/>
      </rPr>
      <t> </t>
    </r>
  </si>
  <si>
    <t>To involve students in the practical resolution of sustainability problems existing at the HEI or PHEI and to communicate the actions that are being carried out to reduce the environmental impact.
For example, workshop and practical trainings on sustainability skills reserved to university students, involving also teaching staff and external stakeholders (e.g., companies, local authorities' members, associations, etc...).</t>
  </si>
  <si>
    <t>1 program</t>
  </si>
  <si>
    <t>2 programs</t>
  </si>
  <si>
    <t>3 programs</t>
  </si>
  <si>
    <t>&gt; 3 programs</t>
  </si>
  <si>
    <r>
      <rPr>
        <b/>
        <sz val="14"/>
        <color theme="1"/>
        <rFont val="Trebuchet MS"/>
        <family val="2"/>
      </rPr>
      <t>Number of students involved in programs compared to total students (%). Please choose one of the following options.</t>
    </r>
    <r>
      <rPr>
        <sz val="11"/>
        <color theme="1"/>
        <rFont val="Calibri"/>
        <family val="2"/>
      </rPr>
      <t> </t>
    </r>
  </si>
  <si>
    <t>11 - 15%</t>
  </si>
  <si>
    <t>A3.2</t>
  </si>
  <si>
    <r>
      <rPr>
        <b/>
        <sz val="16"/>
        <color rgb="FF2F5496"/>
        <rFont val="Trebuchet MS"/>
        <family val="2"/>
      </rPr>
      <t>Environmental Education through digital materials.</t>
    </r>
    <r>
      <rPr>
        <sz val="11"/>
        <color rgb="FF2E75B5"/>
        <rFont val="Calibri"/>
        <family val="2"/>
      </rPr>
      <t> </t>
    </r>
  </si>
  <si>
    <r>
      <rPr>
        <b/>
        <sz val="14"/>
        <color theme="1"/>
        <rFont val="Trebuchet MS"/>
        <family val="2"/>
      </rPr>
      <t>Presence of HEI or PHEI-run sustainability website and/or social network profiles (i.e., Instagram, You Tube, Twitter, TikTok, etc…). Please choose one of the following options.</t>
    </r>
    <r>
      <rPr>
        <sz val="11"/>
        <color theme="1"/>
        <rFont val="Calibri"/>
        <family val="2"/>
      </rPr>
      <t> </t>
    </r>
  </si>
  <si>
    <r>
      <rPr>
        <i/>
        <sz val="12"/>
        <color theme="1"/>
        <rFont val="Trebuchet MS"/>
        <family val="2"/>
      </rPr>
      <t>HEI or PHEI’s organizations manage website and social network profiles by posting digital contents (i.e., videos, Instagram reels, posts, etc.) which promote several topics of environmental sustainability among the HEI or PHEI’s population (students and workers) and external community.</t>
    </r>
    <r>
      <rPr>
        <sz val="12"/>
        <color theme="1"/>
        <rFont val="Calibri"/>
        <family val="2"/>
      </rPr>
      <t> </t>
    </r>
  </si>
  <si>
    <t>Sustainability Website and/or Sustainability social network profiles under construction</t>
  </si>
  <si>
    <t>Sustainability Website and/or Sustainability social network profiles available, accessible and updated occasionally</t>
  </si>
  <si>
    <t>Sustainability Website and/or Sustainability social network profiles available, accessible and updated regularly</t>
  </si>
  <si>
    <t>A3.3</t>
  </si>
  <si>
    <t>Sustainability Awareness Events organised by the HEI or PHEI</t>
  </si>
  <si>
    <r>
      <rPr>
        <b/>
        <sz val="14"/>
        <color theme="1"/>
        <rFont val="Trebuchet MS"/>
        <family val="2"/>
      </rPr>
      <t>Number of sustainability awareness events organised (also online events) in reference period (e.g., conferences, workshops, practical trainings, etc.). Please choose one of the following options.</t>
    </r>
    <r>
      <rPr>
        <sz val="11"/>
        <color theme="1"/>
        <rFont val="Calibri"/>
        <family val="2"/>
      </rPr>
      <t> </t>
    </r>
  </si>
  <si>
    <r>
      <rPr>
        <i/>
        <sz val="12"/>
        <color theme="1"/>
        <rFont val="Trebuchet MS"/>
        <family val="2"/>
      </rPr>
      <t>To attend and organize sustainability awareness events and activities related to sustainability, bio economy or for popularizing green transition and behavioural change. These events should involve all the community (children, young people, citizens, students, University, High Education Institution, school system, and workers).</t>
    </r>
    <r>
      <rPr>
        <sz val="10"/>
        <color theme="1"/>
        <rFont val="Calibri"/>
        <family val="2"/>
      </rPr>
      <t> </t>
    </r>
  </si>
  <si>
    <t>1 to 4</t>
  </si>
  <si>
    <t>5 to 10</t>
  </si>
  <si>
    <t>11 to 15</t>
  </si>
  <si>
    <t>&gt; 15</t>
  </si>
  <si>
    <t>Number of stars</t>
  </si>
  <si>
    <t>Area  1</t>
  </si>
  <si>
    <t xml:space="preserve">Area 2 </t>
  </si>
  <si>
    <t>Area 3</t>
  </si>
  <si>
    <t>U-GREEN Label score:</t>
  </si>
  <si>
    <t>Total score (area1+area2+area3)</t>
  </si>
  <si>
    <t>Mastel Level Stars (area1+area2+area3 bonus)</t>
  </si>
  <si>
    <t>U-GREEN Label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</si>
</sst>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Calibri"/>
      <scheme val="minor"/>
    </font>
    <font>
      <b/>
      <sz val="16"/>
      <color rgb="FF00B050"/>
      <name val="Calibri"/>
      <family val="2"/>
    </font>
    <font>
      <sz val="11"/>
      <name val="Calibri"/>
      <family val="2"/>
    </font>
    <font>
      <sz val="11"/>
      <color theme="1"/>
      <name val="Calibri"/>
      <family val="2"/>
    </font>
    <font>
      <i/>
      <sz val="10"/>
      <color rgb="FF000000"/>
      <name val="Calibri"/>
      <family val="2"/>
    </font>
    <font>
      <sz val="10"/>
      <color theme="1"/>
      <name val="Noto Sans Symbols"/>
    </font>
    <font>
      <sz val="9"/>
      <color theme="1"/>
      <name val="Quattrocento Sans"/>
    </font>
    <font>
      <sz val="12"/>
      <color theme="1"/>
      <name val="Calibri"/>
      <family val="2"/>
    </font>
    <font>
      <b/>
      <sz val="16"/>
      <color rgb="FF262626"/>
      <name val="Trebuchet MS"/>
      <family val="2"/>
    </font>
    <font>
      <b/>
      <sz val="12"/>
      <color rgb="FF595959"/>
      <name val="Calibri"/>
      <family val="2"/>
    </font>
    <font>
      <b/>
      <sz val="12"/>
      <color rgb="FFFF0000"/>
      <name val="Calibri"/>
      <family val="2"/>
    </font>
    <font>
      <b/>
      <i/>
      <sz val="11"/>
      <color rgb="FFFF0000"/>
      <name val="Calibri"/>
      <family val="2"/>
    </font>
    <font>
      <b/>
      <i/>
      <sz val="10"/>
      <color theme="1"/>
      <name val="Calibri"/>
      <family val="2"/>
      <scheme val="minor"/>
    </font>
    <font>
      <b/>
      <sz val="11"/>
      <color theme="1"/>
      <name val="Trebuchet MS"/>
      <family val="2"/>
    </font>
    <font>
      <b/>
      <sz val="12"/>
      <color theme="1"/>
      <name val="Calibri"/>
      <family val="2"/>
    </font>
    <font>
      <b/>
      <sz val="22"/>
      <color theme="1"/>
      <name val="Trebuchet MS"/>
      <family val="2"/>
    </font>
    <font>
      <b/>
      <sz val="20"/>
      <color theme="1"/>
      <name val="Calibri"/>
      <family val="2"/>
    </font>
    <font>
      <sz val="16"/>
      <color theme="1"/>
      <name val="Calibri"/>
      <family val="2"/>
    </font>
    <font>
      <b/>
      <sz val="16"/>
      <color rgb="FFFF0000"/>
      <name val="Calibri"/>
      <family val="2"/>
    </font>
    <font>
      <b/>
      <sz val="12"/>
      <color theme="1"/>
      <name val="Trebuchet MS"/>
      <family val="2"/>
    </font>
    <font>
      <b/>
      <sz val="18"/>
      <color theme="1"/>
      <name val="Trebuchet MS"/>
      <family val="2"/>
    </font>
    <font>
      <sz val="18"/>
      <color theme="1"/>
      <name val="Trebuchet MS"/>
      <family val="2"/>
    </font>
    <font>
      <b/>
      <sz val="16"/>
      <color rgb="FFC00000"/>
      <name val="Trebuchet MS"/>
      <family val="2"/>
    </font>
    <font>
      <b/>
      <sz val="16"/>
      <color rgb="FF385623"/>
      <name val="Trebuchet MS"/>
      <family val="2"/>
    </font>
    <font>
      <b/>
      <sz val="14"/>
      <color theme="1"/>
      <name val="Trebuchet MS"/>
      <family val="2"/>
    </font>
    <font>
      <i/>
      <sz val="12"/>
      <color theme="1"/>
      <name val="Trebuchet MS"/>
      <family val="2"/>
    </font>
    <font>
      <b/>
      <sz val="16"/>
      <color theme="1"/>
      <name val="Trebuchet MS"/>
      <family val="2"/>
    </font>
    <font>
      <b/>
      <sz val="18"/>
      <color rgb="FFFF0000"/>
      <name val="Trebuchet MS"/>
      <family val="2"/>
    </font>
    <font>
      <sz val="12"/>
      <color theme="1"/>
      <name val="Trebuchet MS"/>
      <family val="2"/>
    </font>
    <font>
      <sz val="18"/>
      <color theme="1"/>
      <name val="Calibri"/>
      <family val="2"/>
    </font>
    <font>
      <b/>
      <sz val="14"/>
      <color rgb="FF000000"/>
      <name val="Trebuchet MS"/>
      <family val="2"/>
    </font>
    <font>
      <b/>
      <sz val="14"/>
      <color rgb="FF000000"/>
      <name val="Calibri"/>
      <family val="2"/>
    </font>
    <font>
      <sz val="10"/>
      <color theme="1"/>
      <name val="Calibri"/>
      <family val="2"/>
    </font>
    <font>
      <b/>
      <sz val="18"/>
      <color theme="1"/>
      <name val="Calibri"/>
      <family val="2"/>
    </font>
    <font>
      <b/>
      <sz val="16"/>
      <color rgb="FFC55A11"/>
      <name val="Trebuchet MS"/>
      <family val="2"/>
    </font>
    <font>
      <sz val="11"/>
      <color theme="1"/>
      <name val="Trebuchet MS"/>
      <family val="2"/>
    </font>
    <font>
      <i/>
      <sz val="11"/>
      <color theme="1"/>
      <name val="Trebuchet MS"/>
      <family val="2"/>
    </font>
    <font>
      <b/>
      <sz val="16"/>
      <color rgb="FFFF0000"/>
      <name val="Trebuchet MS"/>
      <family val="2"/>
    </font>
    <font>
      <b/>
      <sz val="16"/>
      <color rgb="FF2F5496"/>
      <name val="Trebuchet MS"/>
      <family val="2"/>
    </font>
    <font>
      <b/>
      <sz val="14"/>
      <color theme="1"/>
      <name val="Calibri"/>
      <family val="2"/>
    </font>
    <font>
      <sz val="14"/>
      <color theme="1"/>
      <name val="Calibri"/>
      <family val="2"/>
    </font>
    <font>
      <b/>
      <sz val="16"/>
      <color theme="1"/>
      <name val="Calibri"/>
      <family val="2"/>
    </font>
    <font>
      <i/>
      <sz val="16"/>
      <color theme="1"/>
      <name val="Calibri"/>
      <family val="2"/>
    </font>
    <font>
      <sz val="18"/>
      <color rgb="FF00B050"/>
      <name val="Calibri"/>
      <family val="2"/>
    </font>
    <font>
      <sz val="10"/>
      <color rgb="FF000000"/>
      <name val="Calibri"/>
      <family val="2"/>
    </font>
    <font>
      <sz val="7"/>
      <color theme="1"/>
      <name val="Times New Roman"/>
      <family val="1"/>
    </font>
    <font>
      <sz val="12"/>
      <color rgb="FF595959"/>
      <name val="Calibri"/>
      <family val="2"/>
    </font>
    <font>
      <b/>
      <sz val="12"/>
      <color theme="1"/>
      <name val="Times New Roman"/>
      <family val="1"/>
    </font>
    <font>
      <b/>
      <sz val="12"/>
      <color rgb="FF000000"/>
      <name val="Calibri"/>
      <family val="2"/>
    </font>
    <font>
      <b/>
      <i/>
      <sz val="11"/>
      <color theme="1"/>
      <name val="Calibri"/>
      <family val="2"/>
    </font>
    <font>
      <b/>
      <i/>
      <sz val="11"/>
      <color rgb="FF000000"/>
      <name val="Calibri"/>
      <family val="2"/>
    </font>
    <font>
      <i/>
      <sz val="11"/>
      <color rgb="FF000000"/>
      <name val="Calibri"/>
      <family val="2"/>
    </font>
    <font>
      <sz val="11"/>
      <color rgb="FF000000"/>
      <name val="Calibri"/>
      <family val="2"/>
    </font>
    <font>
      <b/>
      <vertAlign val="superscript"/>
      <sz val="12"/>
      <color rgb="FF000000"/>
      <name val="Calibri"/>
      <family val="2"/>
    </font>
    <font>
      <i/>
      <sz val="10"/>
      <color theme="1"/>
      <name val="Calibri"/>
      <family val="2"/>
    </font>
    <font>
      <sz val="11"/>
      <color rgb="FF70AD47"/>
      <name val="Calibri"/>
      <family val="2"/>
    </font>
    <font>
      <i/>
      <sz val="12"/>
      <color rgb="FF000000"/>
      <name val="Calibri"/>
      <family val="2"/>
    </font>
    <font>
      <b/>
      <vertAlign val="subscript"/>
      <sz val="9"/>
      <color theme="1"/>
      <name val="Calibri"/>
      <family val="2"/>
    </font>
    <font>
      <b/>
      <sz val="11"/>
      <color theme="1"/>
      <name val="Calibri"/>
      <family val="2"/>
    </font>
    <font>
      <b/>
      <vertAlign val="subscript"/>
      <sz val="14"/>
      <color theme="1"/>
      <name val="Trebuchet MS"/>
      <family val="2"/>
    </font>
    <font>
      <sz val="14"/>
      <color theme="1"/>
      <name val="Trebuchet MS"/>
      <family val="2"/>
    </font>
    <font>
      <vertAlign val="subscript"/>
      <sz val="8"/>
      <color theme="1"/>
      <name val="Calibri"/>
      <family val="2"/>
    </font>
    <font>
      <b/>
      <vertAlign val="superscript"/>
      <sz val="9"/>
      <color theme="1"/>
      <name val="Calibri"/>
      <family val="2"/>
    </font>
    <font>
      <sz val="16"/>
      <color rgb="FFC55A11"/>
      <name val="Trebuchet MS"/>
      <family val="2"/>
    </font>
    <font>
      <b/>
      <u/>
      <sz val="14"/>
      <color theme="1"/>
      <name val="Trebuchet MS"/>
      <family val="2"/>
    </font>
    <font>
      <sz val="11"/>
      <color rgb="FFED7D31"/>
      <name val="Calibri"/>
      <family val="2"/>
    </font>
    <font>
      <sz val="11"/>
      <color rgb="FF2E75B5"/>
      <name val="Calibri"/>
      <family val="2"/>
    </font>
  </fonts>
  <fills count="23">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FFFF00"/>
        <bgColor rgb="FFFFFF00"/>
      </patternFill>
    </fill>
    <fill>
      <patternFill patternType="solid">
        <fgColor rgb="FFFAF9F8"/>
        <bgColor rgb="FFFAF9F8"/>
      </patternFill>
    </fill>
    <fill>
      <patternFill patternType="solid">
        <fgColor rgb="FFE7E6E6"/>
        <bgColor rgb="FFE7E6E6"/>
      </patternFill>
    </fill>
    <fill>
      <patternFill patternType="solid">
        <fgColor rgb="FF92D050"/>
        <bgColor rgb="FF92D050"/>
      </patternFill>
    </fill>
    <fill>
      <patternFill patternType="solid">
        <fgColor rgb="FFC6E0B4"/>
        <bgColor rgb="FFC6E0B4"/>
      </patternFill>
    </fill>
    <fill>
      <patternFill patternType="solid">
        <fgColor rgb="FFE2EFD9"/>
        <bgColor rgb="FFE2EFD9"/>
      </patternFill>
    </fill>
    <fill>
      <patternFill patternType="solid">
        <fgColor rgb="FFC5E0B3"/>
        <bgColor rgb="FFC5E0B3"/>
      </patternFill>
    </fill>
    <fill>
      <patternFill patternType="solid">
        <fgColor rgb="FFFFE598"/>
        <bgColor rgb="FFFFE598"/>
      </patternFill>
    </fill>
    <fill>
      <patternFill patternType="solid">
        <fgColor rgb="FF3F3F3F"/>
        <bgColor rgb="FF3F3F3F"/>
      </patternFill>
    </fill>
    <fill>
      <patternFill patternType="solid">
        <fgColor rgb="FFF4B083"/>
        <bgColor rgb="FFF4B083"/>
      </patternFill>
    </fill>
    <fill>
      <patternFill patternType="solid">
        <fgColor rgb="FFFBE4D5"/>
        <bgColor rgb="FFFBE4D5"/>
      </patternFill>
    </fill>
    <fill>
      <patternFill patternType="solid">
        <fgColor rgb="FFF7CAAC"/>
        <bgColor rgb="FFF7CAAC"/>
      </patternFill>
    </fill>
    <fill>
      <patternFill patternType="solid">
        <fgColor rgb="FF9CC2E5"/>
        <bgColor rgb="FF9CC2E5"/>
      </patternFill>
    </fill>
    <fill>
      <patternFill patternType="solid">
        <fgColor rgb="FFDEEAF6"/>
        <bgColor rgb="FFDEEAF6"/>
      </patternFill>
    </fill>
    <fill>
      <patternFill patternType="solid">
        <fgColor rgb="FFBDD6EE"/>
        <bgColor rgb="FFBDD6EE"/>
      </patternFill>
    </fill>
    <fill>
      <patternFill patternType="solid">
        <fgColor rgb="FF595959"/>
        <bgColor rgb="FF595959"/>
      </patternFill>
    </fill>
    <fill>
      <patternFill patternType="solid">
        <fgColor rgb="FFC8C8C8"/>
        <bgColor rgb="FFC8C8C8"/>
      </patternFill>
    </fill>
    <fill>
      <patternFill patternType="solid">
        <fgColor rgb="FFA8D08D"/>
        <bgColor rgb="FFA8D08D"/>
      </patternFill>
    </fill>
    <fill>
      <patternFill patternType="solid">
        <fgColor rgb="FF00FF00"/>
        <bgColor rgb="FF00FF00"/>
      </patternFill>
    </fill>
  </fills>
  <borders count="46">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thin">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diagonal/>
    </border>
  </borders>
  <cellStyleXfs count="1">
    <xf numFmtId="0" fontId="0" fillId="0" borderId="0"/>
  </cellStyleXfs>
  <cellXfs count="211">
    <xf numFmtId="0" fontId="0" fillId="0" borderId="0" xfId="0"/>
    <xf numFmtId="0" fontId="3" fillId="0" borderId="0" xfId="0" applyFont="1"/>
    <xf numFmtId="0" fontId="7" fillId="0" borderId="0" xfId="0" applyFont="1"/>
    <xf numFmtId="0" fontId="7" fillId="0" borderId="0" xfId="0" applyFont="1" applyAlignment="1">
      <alignment horizontal="left" vertical="center"/>
    </xf>
    <xf numFmtId="0" fontId="13" fillId="6" borderId="5" xfId="0" applyFont="1" applyFill="1" applyBorder="1"/>
    <xf numFmtId="0" fontId="13" fillId="6" borderId="6" xfId="0" applyFont="1" applyFill="1" applyBorder="1"/>
    <xf numFmtId="0" fontId="13" fillId="6" borderId="7" xfId="0" applyFont="1" applyFill="1" applyBorder="1"/>
    <xf numFmtId="0" fontId="3" fillId="0" borderId="9" xfId="0" applyFont="1" applyBorder="1" applyAlignment="1">
      <alignment horizontal="left" vertical="center"/>
    </xf>
    <xf numFmtId="0" fontId="3" fillId="4" borderId="10" xfId="0" applyFont="1" applyFill="1" applyBorder="1"/>
    <xf numFmtId="0" fontId="14" fillId="0" borderId="13" xfId="0" applyFont="1" applyBorder="1" applyAlignment="1">
      <alignment horizontal="left" vertical="center"/>
    </xf>
    <xf numFmtId="0" fontId="3" fillId="0" borderId="9" xfId="0" applyFont="1" applyBorder="1" applyAlignment="1">
      <alignment horizontal="left" vertical="center" wrapText="1"/>
    </xf>
    <xf numFmtId="0" fontId="3" fillId="0" borderId="9" xfId="0" applyFont="1" applyBorder="1" applyAlignment="1">
      <alignment wrapText="1"/>
    </xf>
    <xf numFmtId="0" fontId="3" fillId="0" borderId="9" xfId="0" applyFont="1" applyBorder="1"/>
    <xf numFmtId="0" fontId="3" fillId="0" borderId="15" xfId="0" applyFont="1" applyBorder="1" applyAlignment="1">
      <alignment horizontal="left" vertical="center"/>
    </xf>
    <xf numFmtId="0" fontId="3" fillId="4" borderId="16" xfId="0" applyFont="1" applyFill="1" applyBorder="1"/>
    <xf numFmtId="0" fontId="17" fillId="0" borderId="9" xfId="0" applyFont="1" applyBorder="1"/>
    <xf numFmtId="0" fontId="21" fillId="10" borderId="21" xfId="0" applyFont="1" applyFill="1" applyBorder="1" applyAlignment="1">
      <alignment horizontal="center" vertical="center" wrapText="1"/>
    </xf>
    <xf numFmtId="0" fontId="20" fillId="8" borderId="22" xfId="0" applyFont="1" applyFill="1" applyBorder="1" applyAlignment="1">
      <alignment horizontal="center" vertical="center"/>
    </xf>
    <xf numFmtId="0" fontId="19" fillId="8" borderId="25" xfId="0" applyFont="1" applyFill="1" applyBorder="1" applyAlignment="1">
      <alignment horizontal="center" vertical="center"/>
    </xf>
    <xf numFmtId="0" fontId="19" fillId="8" borderId="22" xfId="0" applyFont="1" applyFill="1" applyBorder="1" applyAlignment="1">
      <alignment horizontal="center" vertical="center"/>
    </xf>
    <xf numFmtId="0" fontId="19" fillId="8" borderId="26" xfId="0" applyFont="1" applyFill="1" applyBorder="1" applyAlignment="1">
      <alignment horizontal="center" vertical="center"/>
    </xf>
    <xf numFmtId="0" fontId="22" fillId="9" borderId="28" xfId="0" applyFont="1" applyFill="1" applyBorder="1" applyAlignment="1">
      <alignment horizontal="center" vertical="center" wrapText="1"/>
    </xf>
    <xf numFmtId="0" fontId="23" fillId="0" borderId="29" xfId="0" applyFont="1" applyBorder="1" applyAlignment="1">
      <alignment horizontal="left" vertical="center" wrapText="1"/>
    </xf>
    <xf numFmtId="0" fontId="24" fillId="0" borderId="29" xfId="0" applyFont="1" applyBorder="1" applyAlignment="1">
      <alignment vertical="center" wrapText="1"/>
    </xf>
    <xf numFmtId="0" fontId="25" fillId="0" borderId="29" xfId="0" applyFont="1" applyBorder="1" applyAlignment="1">
      <alignment horizontal="left" vertical="center" wrapText="1"/>
    </xf>
    <xf numFmtId="0" fontId="26" fillId="0" borderId="30" xfId="0" applyFont="1" applyBorder="1" applyAlignment="1">
      <alignment horizontal="center" vertical="center"/>
    </xf>
    <xf numFmtId="0" fontId="24" fillId="0" borderId="31" xfId="0" applyFont="1" applyBorder="1" applyAlignment="1">
      <alignment horizontal="center" vertical="center" wrapText="1"/>
    </xf>
    <xf numFmtId="0" fontId="27" fillId="4" borderId="29" xfId="0" applyFont="1" applyFill="1" applyBorder="1" applyAlignment="1">
      <alignment horizontal="center" vertical="center" wrapText="1"/>
    </xf>
    <xf numFmtId="0" fontId="28" fillId="12" borderId="32" xfId="0" applyFont="1" applyFill="1" applyBorder="1" applyAlignment="1">
      <alignment horizontal="center" vertical="center" wrapText="1"/>
    </xf>
    <xf numFmtId="0" fontId="7" fillId="12" borderId="29" xfId="0" applyFont="1" applyFill="1" applyBorder="1"/>
    <xf numFmtId="0" fontId="29" fillId="0" borderId="13"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6" fillId="0" borderId="29" xfId="0" applyFont="1" applyBorder="1" applyAlignment="1">
      <alignment horizontal="center" vertical="center"/>
    </xf>
    <xf numFmtId="0" fontId="24" fillId="0" borderId="29" xfId="0" applyFont="1" applyBorder="1" applyAlignment="1">
      <alignment horizontal="center" vertical="center" wrapText="1"/>
    </xf>
    <xf numFmtId="0" fontId="30" fillId="11" borderId="29" xfId="0" applyFont="1" applyFill="1" applyBorder="1" applyAlignment="1">
      <alignment horizontal="center" vertical="center" wrapText="1"/>
    </xf>
    <xf numFmtId="0" fontId="24" fillId="0" borderId="29" xfId="0" applyFont="1" applyBorder="1" applyAlignment="1">
      <alignment horizontal="center" vertical="center"/>
    </xf>
    <xf numFmtId="0" fontId="24" fillId="11" borderId="29" xfId="0" applyFont="1" applyFill="1" applyBorder="1" applyAlignment="1">
      <alignment horizontal="center" vertical="center"/>
    </xf>
    <xf numFmtId="0" fontId="22" fillId="9" borderId="29" xfId="0" applyFont="1" applyFill="1" applyBorder="1" applyAlignment="1">
      <alignment horizontal="center" vertical="center" wrapText="1"/>
    </xf>
    <xf numFmtId="0" fontId="24" fillId="12" borderId="29" xfId="0" applyFont="1" applyFill="1" applyBorder="1" applyAlignment="1">
      <alignment horizontal="center" vertical="center"/>
    </xf>
    <xf numFmtId="0" fontId="22" fillId="9" borderId="29" xfId="0" applyFont="1" applyFill="1" applyBorder="1" applyAlignment="1">
      <alignment horizontal="center" vertical="center"/>
    </xf>
    <xf numFmtId="9" fontId="28" fillId="12" borderId="29" xfId="0" applyNumberFormat="1" applyFont="1" applyFill="1" applyBorder="1" applyAlignment="1">
      <alignment horizontal="center" vertical="center"/>
    </xf>
    <xf numFmtId="0" fontId="28" fillId="12" borderId="29" xfId="0" applyFont="1" applyFill="1" applyBorder="1" applyAlignment="1">
      <alignment horizontal="center" vertical="center"/>
    </xf>
    <xf numFmtId="0" fontId="25" fillId="12" borderId="29" xfId="0" applyFont="1" applyFill="1" applyBorder="1" applyAlignment="1">
      <alignment horizontal="center" vertical="center" wrapText="1"/>
    </xf>
    <xf numFmtId="0" fontId="31" fillId="0" borderId="29" xfId="0" applyFont="1" applyBorder="1" applyAlignment="1">
      <alignment horizontal="center" vertical="center" wrapText="1"/>
    </xf>
    <xf numFmtId="0" fontId="28" fillId="0" borderId="29" xfId="0" applyFont="1" applyBorder="1" applyAlignment="1">
      <alignment horizontal="center" vertical="center"/>
    </xf>
    <xf numFmtId="0" fontId="28" fillId="12" borderId="29" xfId="0" applyFont="1" applyFill="1" applyBorder="1" applyAlignment="1">
      <alignment horizontal="center" vertical="center" wrapText="1"/>
    </xf>
    <xf numFmtId="0" fontId="22" fillId="9" borderId="32" xfId="0" applyFont="1" applyFill="1" applyBorder="1" applyAlignment="1">
      <alignment horizontal="center" vertical="center" wrapText="1"/>
    </xf>
    <xf numFmtId="0" fontId="29" fillId="0" borderId="42"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32" fillId="0" borderId="0" xfId="0" applyFont="1"/>
    <xf numFmtId="0" fontId="33" fillId="0" borderId="0" xfId="0" applyFont="1" applyAlignment="1">
      <alignment horizontal="center" vertical="center"/>
    </xf>
    <xf numFmtId="0" fontId="19" fillId="0" borderId="0" xfId="0" applyFont="1" applyAlignment="1">
      <alignment horizontal="center" vertical="center" wrapText="1"/>
    </xf>
    <xf numFmtId="0" fontId="16" fillId="0" borderId="0" xfId="0" applyFont="1"/>
    <xf numFmtId="0" fontId="16" fillId="0" borderId="0" xfId="0" applyFont="1" applyAlignment="1">
      <alignment horizontal="left"/>
    </xf>
    <xf numFmtId="0" fontId="17" fillId="0" borderId="0" xfId="0" applyFont="1"/>
    <xf numFmtId="0" fontId="21" fillId="15" borderId="29" xfId="0" applyFont="1" applyFill="1" applyBorder="1" applyAlignment="1">
      <alignment horizontal="center" vertical="center" wrapText="1"/>
    </xf>
    <xf numFmtId="0" fontId="20" fillId="15" borderId="43" xfId="0" applyFont="1" applyFill="1" applyBorder="1" applyAlignment="1">
      <alignment horizontal="center" vertical="center" wrapText="1"/>
    </xf>
    <xf numFmtId="0" fontId="20" fillId="15" borderId="44" xfId="0" applyFont="1" applyFill="1" applyBorder="1" applyAlignment="1">
      <alignment horizontal="center" vertical="center"/>
    </xf>
    <xf numFmtId="0" fontId="29" fillId="0" borderId="0" xfId="0" applyFont="1"/>
    <xf numFmtId="0" fontId="19" fillId="15" borderId="25" xfId="0" applyFont="1" applyFill="1" applyBorder="1" applyAlignment="1">
      <alignment horizontal="center" vertical="center"/>
    </xf>
    <xf numFmtId="0" fontId="19" fillId="15" borderId="22" xfId="0" applyFont="1" applyFill="1" applyBorder="1" applyAlignment="1">
      <alignment horizontal="center" vertical="center"/>
    </xf>
    <xf numFmtId="0" fontId="19" fillId="15" borderId="26" xfId="0" applyFont="1" applyFill="1" applyBorder="1" applyAlignment="1">
      <alignment horizontal="center" vertical="center"/>
    </xf>
    <xf numFmtId="0" fontId="22" fillId="14" borderId="29" xfId="0" applyFont="1" applyFill="1" applyBorder="1" applyAlignment="1">
      <alignment horizontal="center" vertical="center" wrapText="1"/>
    </xf>
    <xf numFmtId="0" fontId="34" fillId="0" borderId="29" xfId="0" applyFont="1" applyBorder="1" applyAlignment="1">
      <alignment vertical="center" wrapText="1"/>
    </xf>
    <xf numFmtId="0" fontId="24" fillId="11" borderId="29" xfId="0"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7" xfId="0" applyFont="1" applyBorder="1"/>
    <xf numFmtId="0" fontId="35" fillId="12" borderId="29" xfId="0" applyFont="1" applyFill="1" applyBorder="1" applyAlignment="1">
      <alignment horizontal="center" vertical="center"/>
    </xf>
    <xf numFmtId="0" fontId="3" fillId="0" borderId="13" xfId="0" applyFont="1" applyBorder="1"/>
    <xf numFmtId="0" fontId="3" fillId="0" borderId="10" xfId="0" applyFont="1" applyBorder="1"/>
    <xf numFmtId="0" fontId="22" fillId="14" borderId="45" xfId="0" applyFont="1" applyFill="1" applyBorder="1" applyAlignment="1">
      <alignment horizontal="center" vertical="center" wrapText="1"/>
    </xf>
    <xf numFmtId="16" fontId="24" fillId="0" borderId="30" xfId="0" applyNumberFormat="1" applyFont="1" applyBorder="1" applyAlignment="1">
      <alignment horizontal="center" vertical="center"/>
    </xf>
    <xf numFmtId="0" fontId="24" fillId="0" borderId="31" xfId="0" applyFont="1" applyBorder="1" applyAlignment="1">
      <alignment horizontal="center" vertical="center"/>
    </xf>
    <xf numFmtId="0" fontId="3" fillId="0" borderId="42" xfId="0" applyFont="1" applyBorder="1"/>
    <xf numFmtId="0" fontId="3" fillId="0" borderId="15" xfId="0" applyFont="1" applyBorder="1"/>
    <xf numFmtId="0" fontId="3" fillId="0" borderId="16" xfId="0" applyFont="1" applyBorder="1"/>
    <xf numFmtId="0" fontId="18" fillId="0" borderId="0" xfId="0" applyFont="1" applyAlignment="1">
      <alignment horizontal="center" vertical="center"/>
    </xf>
    <xf numFmtId="0" fontId="20" fillId="18" borderId="21" xfId="0" applyFont="1" applyFill="1" applyBorder="1" applyAlignment="1">
      <alignment horizontal="center" vertical="center"/>
    </xf>
    <xf numFmtId="0" fontId="20" fillId="18" borderId="22" xfId="0" applyFont="1" applyFill="1" applyBorder="1" applyAlignment="1">
      <alignment horizontal="center" vertical="center"/>
    </xf>
    <xf numFmtId="0" fontId="19" fillId="16" borderId="25" xfId="0" applyFont="1" applyFill="1" applyBorder="1" applyAlignment="1">
      <alignment horizontal="center" vertical="center"/>
    </xf>
    <xf numFmtId="0" fontId="19" fillId="16" borderId="22" xfId="0" applyFont="1" applyFill="1" applyBorder="1" applyAlignment="1">
      <alignment horizontal="center" vertical="center"/>
    </xf>
    <xf numFmtId="0" fontId="19" fillId="16" borderId="26" xfId="0" applyFont="1" applyFill="1" applyBorder="1" applyAlignment="1">
      <alignment horizontal="center" vertical="center"/>
    </xf>
    <xf numFmtId="0" fontId="24" fillId="0" borderId="29" xfId="0" applyFont="1" applyBorder="1" applyAlignment="1">
      <alignment horizontal="left" vertical="center"/>
    </xf>
    <xf numFmtId="49" fontId="24" fillId="0" borderId="29" xfId="0" applyNumberFormat="1" applyFont="1" applyBorder="1" applyAlignment="1">
      <alignment horizontal="center" vertical="center"/>
    </xf>
    <xf numFmtId="0" fontId="24" fillId="11" borderId="28" xfId="0" applyFont="1" applyFill="1" applyBorder="1" applyAlignment="1">
      <alignment horizontal="center" vertical="center"/>
    </xf>
    <xf numFmtId="0" fontId="37" fillId="17" borderId="29" xfId="0" applyFont="1" applyFill="1" applyBorder="1" applyAlignment="1">
      <alignment horizontal="center" vertical="center"/>
    </xf>
    <xf numFmtId="0" fontId="38" fillId="0" borderId="29" xfId="0" applyFont="1" applyBorder="1" applyAlignment="1">
      <alignment vertical="center" wrapText="1"/>
    </xf>
    <xf numFmtId="0" fontId="25" fillId="2" borderId="29" xfId="0" applyFont="1" applyFill="1" applyBorder="1" applyAlignment="1">
      <alignment vertical="center" wrapText="1"/>
    </xf>
    <xf numFmtId="0" fontId="17" fillId="19" borderId="28" xfId="0" applyFont="1" applyFill="1" applyBorder="1" applyAlignment="1">
      <alignment horizontal="center"/>
    </xf>
    <xf numFmtId="0" fontId="17" fillId="19" borderId="29" xfId="0" applyFont="1" applyFill="1" applyBorder="1" applyAlignment="1">
      <alignment horizontal="center"/>
    </xf>
    <xf numFmtId="16" fontId="24" fillId="0" borderId="29" xfId="0" applyNumberFormat="1" applyFont="1" applyBorder="1" applyAlignment="1">
      <alignment horizontal="center" vertical="center"/>
    </xf>
    <xf numFmtId="0" fontId="39" fillId="0" borderId="9" xfId="0" applyFont="1" applyBorder="1"/>
    <xf numFmtId="0" fontId="39" fillId="20" borderId="9" xfId="0" applyFont="1" applyFill="1" applyBorder="1" applyAlignment="1">
      <alignment horizontal="center" vertical="center"/>
    </xf>
    <xf numFmtId="0" fontId="39" fillId="11" borderId="9" xfId="0" applyFont="1" applyFill="1" applyBorder="1" applyAlignment="1">
      <alignment horizontal="center" vertical="center"/>
    </xf>
    <xf numFmtId="0" fontId="39" fillId="21" borderId="9" xfId="0" applyFont="1" applyFill="1" applyBorder="1"/>
    <xf numFmtId="0" fontId="40" fillId="0" borderId="9" xfId="0" applyFont="1" applyBorder="1" applyAlignment="1">
      <alignment horizontal="center"/>
    </xf>
    <xf numFmtId="0" fontId="39" fillId="13" borderId="9" xfId="0" applyFont="1" applyFill="1" applyBorder="1"/>
    <xf numFmtId="0" fontId="39" fillId="16" borderId="9" xfId="0" applyFont="1" applyFill="1" applyBorder="1"/>
    <xf numFmtId="0" fontId="42" fillId="0" borderId="29" xfId="0" applyFont="1" applyBorder="1"/>
    <xf numFmtId="0" fontId="41" fillId="0" borderId="29" xfId="0" applyFont="1" applyBorder="1" applyAlignment="1">
      <alignment horizontal="center"/>
    </xf>
    <xf numFmtId="0" fontId="42" fillId="0" borderId="20" xfId="0" applyFont="1" applyBorder="1"/>
    <xf numFmtId="0" fontId="22" fillId="9" borderId="36" xfId="0" applyFont="1" applyFill="1" applyBorder="1" applyAlignment="1">
      <alignment horizontal="center" vertical="center" wrapText="1"/>
    </xf>
    <xf numFmtId="0" fontId="3" fillId="2" borderId="37" xfId="0" applyFont="1" applyFill="1" applyBorder="1"/>
    <xf numFmtId="0" fontId="3" fillId="2" borderId="33" xfId="0" applyFont="1" applyFill="1" applyBorder="1"/>
    <xf numFmtId="0" fontId="3" fillId="2" borderId="39" xfId="0" applyFont="1" applyFill="1" applyBorder="1"/>
    <xf numFmtId="0" fontId="4" fillId="2" borderId="33" xfId="0" applyFont="1" applyFill="1" applyBorder="1" applyAlignment="1">
      <alignment vertical="center"/>
    </xf>
    <xf numFmtId="0" fontId="6" fillId="2" borderId="37" xfId="0" applyFont="1" applyFill="1" applyBorder="1" applyAlignment="1">
      <alignment horizontal="left" vertical="center"/>
    </xf>
    <xf numFmtId="0" fontId="7" fillId="2" borderId="33" xfId="0" applyFont="1" applyFill="1" applyBorder="1"/>
    <xf numFmtId="0" fontId="3" fillId="2" borderId="38" xfId="0" applyFont="1" applyFill="1" applyBorder="1"/>
    <xf numFmtId="0" fontId="3" fillId="2" borderId="35" xfId="0" applyFont="1" applyFill="1" applyBorder="1"/>
    <xf numFmtId="0" fontId="3" fillId="2" borderId="40" xfId="0" applyFont="1" applyFill="1" applyBorder="1"/>
    <xf numFmtId="0" fontId="7" fillId="9" borderId="37" xfId="0" applyFont="1" applyFill="1" applyBorder="1" applyAlignment="1">
      <alignment horizontal="center" vertical="center"/>
    </xf>
    <xf numFmtId="0" fontId="7" fillId="9" borderId="33" xfId="0" applyFont="1" applyFill="1" applyBorder="1" applyAlignment="1">
      <alignment horizontal="center" vertical="center"/>
    </xf>
    <xf numFmtId="0" fontId="7" fillId="9" borderId="39" xfId="0" applyFont="1" applyFill="1" applyBorder="1" applyAlignment="1">
      <alignment horizontal="center" vertical="center"/>
    </xf>
    <xf numFmtId="0" fontId="20" fillId="10" borderId="27" xfId="0" applyFont="1" applyFill="1" applyBorder="1" applyAlignment="1">
      <alignment horizontal="center" vertical="center" wrapText="1"/>
    </xf>
    <xf numFmtId="0" fontId="20" fillId="0" borderId="27" xfId="0" applyFont="1" applyBorder="1" applyAlignment="1">
      <alignment horizontal="center" vertical="center"/>
    </xf>
    <xf numFmtId="0" fontId="24" fillId="0" borderId="43" xfId="0" applyFont="1" applyBorder="1" applyAlignment="1">
      <alignment horizontal="center" vertical="center" wrapText="1"/>
    </xf>
    <xf numFmtId="0" fontId="28" fillId="0" borderId="43" xfId="0" applyFont="1" applyBorder="1" applyAlignment="1">
      <alignment vertical="center"/>
    </xf>
    <xf numFmtId="0" fontId="24" fillId="0" borderId="43" xfId="0" applyFont="1" applyBorder="1" applyAlignment="1">
      <alignment horizontal="center" vertical="center"/>
    </xf>
    <xf numFmtId="0" fontId="23" fillId="0" borderId="28" xfId="0" applyFont="1" applyBorder="1" applyAlignment="1">
      <alignment horizontal="left" vertical="center" wrapText="1"/>
    </xf>
    <xf numFmtId="0" fontId="24" fillId="0" borderId="32" xfId="0" applyFont="1" applyBorder="1" applyAlignment="1">
      <alignment vertical="center" wrapText="1"/>
    </xf>
    <xf numFmtId="0" fontId="7" fillId="14" borderId="37" xfId="0" applyFont="1" applyFill="1" applyBorder="1" applyAlignment="1">
      <alignment horizontal="center" vertical="center"/>
    </xf>
    <xf numFmtId="0" fontId="7" fillId="14" borderId="33" xfId="0" applyFont="1" applyFill="1" applyBorder="1" applyAlignment="1">
      <alignment horizontal="center" vertical="center"/>
    </xf>
    <xf numFmtId="0" fontId="7" fillId="14" borderId="39" xfId="0" applyFont="1" applyFill="1" applyBorder="1" applyAlignment="1">
      <alignment horizontal="center" vertical="center"/>
    </xf>
    <xf numFmtId="0" fontId="22" fillId="14" borderId="37" xfId="0" applyFont="1" applyFill="1" applyBorder="1" applyAlignment="1">
      <alignment horizontal="center" vertical="center" wrapText="1"/>
    </xf>
    <xf numFmtId="0" fontId="25" fillId="0" borderId="43" xfId="0" applyFont="1" applyBorder="1" applyAlignment="1">
      <alignment horizontal="left" vertical="center" wrapText="1"/>
    </xf>
    <xf numFmtId="0" fontId="36" fillId="0" borderId="43" xfId="0" applyFont="1" applyBorder="1" applyAlignment="1">
      <alignment horizontal="left" vertical="center" wrapText="1"/>
    </xf>
    <xf numFmtId="0" fontId="18" fillId="0" borderId="38" xfId="0" applyFont="1" applyBorder="1" applyAlignment="1">
      <alignment horizontal="center" vertical="center"/>
    </xf>
    <xf numFmtId="0" fontId="18" fillId="0" borderId="35" xfId="0" applyFont="1" applyBorder="1" applyAlignment="1">
      <alignment horizontal="center" vertical="center"/>
    </xf>
    <xf numFmtId="0" fontId="7" fillId="17" borderId="37" xfId="0" applyFont="1" applyFill="1" applyBorder="1" applyAlignment="1">
      <alignment horizontal="center" vertical="center"/>
    </xf>
    <xf numFmtId="0" fontId="7" fillId="17" borderId="33" xfId="0" applyFont="1" applyFill="1" applyBorder="1" applyAlignment="1">
      <alignment horizontal="center" vertical="center"/>
    </xf>
    <xf numFmtId="0" fontId="7" fillId="17" borderId="39" xfId="0" applyFont="1" applyFill="1" applyBorder="1" applyAlignment="1">
      <alignment horizontal="center" vertical="center"/>
    </xf>
    <xf numFmtId="0" fontId="20" fillId="18" borderId="36" xfId="0" applyFont="1" applyFill="1" applyBorder="1" applyAlignment="1">
      <alignment horizontal="center" vertical="center"/>
    </xf>
    <xf numFmtId="0" fontId="41" fillId="0" borderId="21" xfId="0" applyFont="1" applyBorder="1" applyAlignment="1">
      <alignment horizontal="center"/>
    </xf>
    <xf numFmtId="0" fontId="4" fillId="2" borderId="37" xfId="0" applyFont="1" applyFill="1" applyBorder="1" applyAlignment="1">
      <alignment horizontal="left" vertical="center" wrapText="1"/>
    </xf>
    <xf numFmtId="0" fontId="1" fillId="2" borderId="36" xfId="0" applyFont="1" applyFill="1" applyBorder="1" applyAlignment="1">
      <alignment horizontal="center" vertical="center"/>
    </xf>
    <xf numFmtId="0" fontId="4" fillId="2" borderId="37" xfId="0" applyFont="1" applyFill="1" applyBorder="1" applyAlignment="1">
      <alignment horizontal="left" vertical="center"/>
    </xf>
    <xf numFmtId="0" fontId="5" fillId="2" borderId="37" xfId="0" applyFont="1" applyFill="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left" vertical="center" wrapText="1"/>
    </xf>
    <xf numFmtId="0" fontId="12" fillId="5" borderId="35" xfId="0" applyFont="1" applyFill="1" applyBorder="1" applyAlignment="1">
      <alignment vertical="center" wrapText="1"/>
    </xf>
    <xf numFmtId="0" fontId="8" fillId="3" borderId="28" xfId="0" applyFont="1" applyFill="1" applyBorder="1" applyAlignment="1">
      <alignment horizontal="center"/>
    </xf>
    <xf numFmtId="0" fontId="9" fillId="0" borderId="28" xfId="0" applyFont="1" applyBorder="1" applyAlignment="1">
      <alignment horizontal="center" vertical="center"/>
    </xf>
    <xf numFmtId="0" fontId="10" fillId="4" borderId="28" xfId="0" applyFont="1" applyFill="1" applyBorder="1" applyAlignment="1">
      <alignment horizontal="center" vertical="center"/>
    </xf>
    <xf numFmtId="0" fontId="10" fillId="0" borderId="1" xfId="0" applyFont="1" applyBorder="1" applyAlignment="1">
      <alignment horizontal="left"/>
    </xf>
    <xf numFmtId="0" fontId="11" fillId="4" borderId="26" xfId="0" applyFont="1" applyFill="1" applyBorder="1" applyAlignment="1">
      <alignment horizontal="center" vertical="center"/>
    </xf>
    <xf numFmtId="0" fontId="18" fillId="4" borderId="28" xfId="0" applyFont="1" applyFill="1" applyBorder="1" applyAlignment="1">
      <alignment horizontal="center" vertical="center"/>
    </xf>
    <xf numFmtId="0" fontId="19" fillId="8" borderId="28" xfId="0" applyFont="1" applyFill="1" applyBorder="1" applyAlignment="1">
      <alignment horizontal="center" vertical="center" wrapText="1"/>
    </xf>
    <xf numFmtId="0" fontId="15" fillId="7" borderId="28" xfId="0" applyFont="1" applyFill="1" applyBorder="1" applyAlignment="1">
      <alignment horizontal="center" vertical="center"/>
    </xf>
    <xf numFmtId="0" fontId="16" fillId="0" borderId="17" xfId="0" applyFont="1" applyBorder="1" applyAlignment="1">
      <alignment horizontal="left"/>
    </xf>
    <xf numFmtId="0" fontId="18" fillId="4" borderId="21" xfId="0" applyFont="1" applyFill="1" applyBorder="1" applyAlignment="1">
      <alignment horizontal="center" vertical="center" wrapText="1"/>
    </xf>
    <xf numFmtId="0" fontId="20" fillId="8" borderId="23" xfId="0" applyFont="1" applyFill="1" applyBorder="1" applyAlignment="1">
      <alignment horizontal="center" vertical="center"/>
    </xf>
    <xf numFmtId="0" fontId="20" fillId="11" borderId="36" xfId="0" applyFont="1" applyFill="1" applyBorder="1" applyAlignment="1">
      <alignment horizontal="center" vertical="center"/>
    </xf>
    <xf numFmtId="0" fontId="20" fillId="9" borderId="36" xfId="0" applyFont="1" applyFill="1" applyBorder="1" applyAlignment="1">
      <alignment horizontal="left" vertical="center" wrapText="1"/>
    </xf>
    <xf numFmtId="0" fontId="22" fillId="9" borderId="36" xfId="0" applyFont="1" applyFill="1" applyBorder="1" applyAlignment="1">
      <alignment horizontal="center" vertical="center" wrapText="1"/>
    </xf>
    <xf numFmtId="0" fontId="23" fillId="0" borderId="21" xfId="0" applyFont="1" applyBorder="1" applyAlignment="1">
      <alignment horizontal="center" vertical="center" wrapText="1"/>
    </xf>
    <xf numFmtId="0" fontId="22" fillId="9" borderId="34" xfId="0" applyFont="1" applyFill="1" applyBorder="1" applyAlignment="1">
      <alignment horizontal="center" vertical="center" wrapText="1"/>
    </xf>
    <xf numFmtId="0" fontId="23" fillId="0" borderId="21" xfId="0" applyFont="1" applyBorder="1" applyAlignment="1">
      <alignment horizontal="left" vertical="center" wrapText="1"/>
    </xf>
    <xf numFmtId="0" fontId="20" fillId="10" borderId="36" xfId="0" applyFont="1" applyFill="1" applyBorder="1" applyAlignment="1">
      <alignment horizontal="center" vertical="center"/>
    </xf>
    <xf numFmtId="0" fontId="20" fillId="8" borderId="23" xfId="0" applyFont="1" applyFill="1" applyBorder="1" applyAlignment="1">
      <alignment horizontal="center" vertical="center" wrapText="1"/>
    </xf>
    <xf numFmtId="0" fontId="20" fillId="9" borderId="28" xfId="0" applyFont="1" applyFill="1" applyBorder="1" applyAlignment="1">
      <alignment horizontal="left" vertical="center" wrapText="1"/>
    </xf>
    <xf numFmtId="0" fontId="22" fillId="9" borderId="21" xfId="0" applyFont="1" applyFill="1" applyBorder="1" applyAlignment="1">
      <alignment horizontal="center" vertical="center" wrapText="1"/>
    </xf>
    <xf numFmtId="0" fontId="20" fillId="9" borderId="36" xfId="0" applyFont="1" applyFill="1" applyBorder="1" applyAlignment="1">
      <alignment horizontal="left" vertical="center"/>
    </xf>
    <xf numFmtId="0" fontId="20" fillId="9" borderId="28" xfId="0" applyFont="1" applyFill="1" applyBorder="1" applyAlignment="1">
      <alignment horizontal="left" vertical="center"/>
    </xf>
    <xf numFmtId="0" fontId="20" fillId="9" borderId="36" xfId="0" applyFont="1" applyFill="1" applyBorder="1" applyAlignment="1">
      <alignment horizontal="center" vertical="center" wrapText="1"/>
    </xf>
    <xf numFmtId="0" fontId="22" fillId="9" borderId="36" xfId="0" applyFont="1" applyFill="1" applyBorder="1" applyAlignment="1">
      <alignment horizontal="center" vertical="center"/>
    </xf>
    <xf numFmtId="0" fontId="23" fillId="0" borderId="36" xfId="0" applyFont="1" applyBorder="1" applyAlignment="1">
      <alignment horizontal="center" vertical="center" wrapText="1"/>
    </xf>
    <xf numFmtId="0" fontId="19" fillId="13" borderId="28" xfId="0" applyFont="1" applyFill="1" applyBorder="1" applyAlignment="1">
      <alignment horizontal="center" vertical="center" wrapText="1"/>
    </xf>
    <xf numFmtId="0" fontId="15" fillId="13" borderId="28" xfId="0" applyFont="1" applyFill="1" applyBorder="1" applyAlignment="1">
      <alignment horizontal="center" vertical="center" wrapText="1"/>
    </xf>
    <xf numFmtId="0" fontId="26" fillId="14" borderId="36" xfId="0" applyFont="1" applyFill="1" applyBorder="1" applyAlignment="1">
      <alignment horizontal="left" vertical="center" wrapText="1"/>
    </xf>
    <xf numFmtId="0" fontId="22" fillId="14" borderId="21" xfId="0" applyFont="1" applyFill="1" applyBorder="1" applyAlignment="1">
      <alignment horizontal="center" vertical="center" wrapText="1"/>
    </xf>
    <xf numFmtId="0" fontId="34" fillId="0" borderId="21" xfId="0" applyFont="1" applyBorder="1" applyAlignment="1">
      <alignment horizontal="left" vertical="center" wrapText="1"/>
    </xf>
    <xf numFmtId="0" fontId="20" fillId="15" borderId="28" xfId="0" applyFont="1" applyFill="1" applyBorder="1" applyAlignment="1">
      <alignment horizontal="center" vertical="center"/>
    </xf>
    <xf numFmtId="0" fontId="20" fillId="15" borderId="31" xfId="0" applyFont="1" applyFill="1" applyBorder="1" applyAlignment="1">
      <alignment horizontal="center" vertical="center"/>
    </xf>
    <xf numFmtId="0" fontId="20" fillId="11" borderId="28" xfId="0" applyFont="1" applyFill="1" applyBorder="1" applyAlignment="1">
      <alignment horizontal="center" vertical="center"/>
    </xf>
    <xf numFmtId="0" fontId="19" fillId="16" borderId="28" xfId="0" applyFont="1" applyFill="1" applyBorder="1" applyAlignment="1">
      <alignment horizontal="center" vertical="center" wrapText="1"/>
    </xf>
    <xf numFmtId="0" fontId="15" fillId="16" borderId="28" xfId="0" applyFont="1" applyFill="1" applyBorder="1" applyAlignment="1">
      <alignment horizontal="center" vertical="center" wrapText="1"/>
    </xf>
    <xf numFmtId="0" fontId="20" fillId="18" borderId="31" xfId="0" applyFont="1" applyFill="1" applyBorder="1" applyAlignment="1">
      <alignment horizontal="center" vertical="center"/>
    </xf>
    <xf numFmtId="0" fontId="20" fillId="17" borderId="36" xfId="0" applyFont="1" applyFill="1" applyBorder="1" applyAlignment="1">
      <alignment horizontal="center" vertical="center" wrapText="1"/>
    </xf>
    <xf numFmtId="0" fontId="25" fillId="2" borderId="21" xfId="0" applyFont="1" applyFill="1" applyBorder="1" applyAlignment="1">
      <alignment horizontal="left" vertical="center" wrapText="1"/>
    </xf>
    <xf numFmtId="0" fontId="37" fillId="17" borderId="21" xfId="0" applyFont="1" applyFill="1" applyBorder="1" applyAlignment="1">
      <alignment horizontal="center" vertical="center"/>
    </xf>
    <xf numFmtId="0" fontId="38" fillId="0" borderId="21" xfId="0" applyFont="1" applyBorder="1" applyAlignment="1">
      <alignment horizontal="left" vertical="center" wrapText="1"/>
    </xf>
    <xf numFmtId="0" fontId="20" fillId="18" borderId="28" xfId="0" applyFont="1" applyFill="1" applyBorder="1" applyAlignment="1">
      <alignment horizontal="center" vertical="center"/>
    </xf>
    <xf numFmtId="0" fontId="33" fillId="22" borderId="36" xfId="0" applyFont="1" applyFill="1" applyBorder="1" applyAlignment="1">
      <alignment horizontal="center" vertical="center"/>
    </xf>
    <xf numFmtId="0" fontId="39" fillId="0" borderId="28" xfId="0" applyFont="1" applyBorder="1" applyAlignment="1">
      <alignment horizontal="left"/>
    </xf>
    <xf numFmtId="0" fontId="2" fillId="0" borderId="27" xfId="0" applyFont="1" applyBorder="1" applyAlignment="1"/>
    <xf numFmtId="0" fontId="2" fillId="0" borderId="24" xfId="0" applyFont="1" applyBorder="1" applyAlignment="1"/>
    <xf numFmtId="0" fontId="2" fillId="0" borderId="37" xfId="0" applyFont="1" applyBorder="1" applyAlignment="1"/>
    <xf numFmtId="0" fontId="2" fillId="0" borderId="33" xfId="0" applyFont="1" applyBorder="1" applyAlignment="1"/>
    <xf numFmtId="0" fontId="2" fillId="0" borderId="39" xfId="0" applyFont="1" applyBorder="1" applyAlignment="1"/>
    <xf numFmtId="0" fontId="2" fillId="0" borderId="43" xfId="0" applyFont="1" applyBorder="1" applyAlignment="1"/>
    <xf numFmtId="0" fontId="2" fillId="0" borderId="32"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11" xfId="0" applyFont="1" applyBorder="1" applyAlignment="1"/>
    <xf numFmtId="0" fontId="2" fillId="0" borderId="12" xfId="0" applyFont="1" applyBorder="1" applyAlignment="1"/>
    <xf numFmtId="0" fontId="2" fillId="0" borderId="14" xfId="0" applyFont="1" applyBorder="1" applyAlignment="1"/>
    <xf numFmtId="0" fontId="2" fillId="0" borderId="18" xfId="0" applyFont="1" applyBorder="1" applyAlignment="1"/>
    <xf numFmtId="0" fontId="2" fillId="0" borderId="19" xfId="0" applyFont="1" applyBorder="1" applyAlignment="1"/>
    <xf numFmtId="0" fontId="2" fillId="0" borderId="20" xfId="0" applyFont="1" applyBorder="1" applyAlignment="1"/>
    <xf numFmtId="0" fontId="2" fillId="0" borderId="34" xfId="0" applyFont="1" applyBorder="1" applyAlignment="1"/>
    <xf numFmtId="0" fontId="2" fillId="0" borderId="41" xfId="0" applyFont="1" applyBorder="1" applyAlignment="1"/>
    <xf numFmtId="0" fontId="0" fillId="0" borderId="0" xfId="0" applyAlignment="1"/>
    <xf numFmtId="0" fontId="2" fillId="0" borderId="38" xfId="0" applyFont="1" applyBorder="1" applyAlignment="1"/>
    <xf numFmtId="0" fontId="2" fillId="0" borderId="35" xfId="0" applyFont="1" applyBorder="1" applyAlignment="1"/>
    <xf numFmtId="0" fontId="2" fillId="0" borderId="40" xfId="0" applyFont="1" applyBorder="1" applyAlignment="1"/>
    <xf numFmtId="0" fontId="2" fillId="0" borderId="30" xfId="0" applyFont="1" applyBorder="1" applyAlignment="1"/>
  </cellXfs>
  <cellStyles count="1">
    <cellStyle name="Normal" xfId="0" builtinId="0"/>
  </cellStyles>
  <dxfs count="7">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438150</xdr:colOff>
      <xdr:row>28</xdr:row>
      <xdr:rowOff>152400</xdr:rowOff>
    </xdr:from>
    <xdr:ext cx="5143500" cy="239077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190500</xdr:colOff>
      <xdr:row>15</xdr:row>
      <xdr:rowOff>28575</xdr:rowOff>
    </xdr:from>
    <xdr:ext cx="5495925" cy="21050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20</xdr:col>
      <xdr:colOff>885825</xdr:colOff>
      <xdr:row>9</xdr:row>
      <xdr:rowOff>0</xdr:rowOff>
    </xdr:from>
    <xdr:ext cx="447675" cy="400050"/>
    <xdr:sp macro="" textlink="">
      <xdr:nvSpPr>
        <xdr:cNvPr id="3" name="Shape 3">
          <a:extLst>
            <a:ext uri="{FF2B5EF4-FFF2-40B4-BE49-F238E27FC236}">
              <a16:creationId xmlns:a16="http://schemas.microsoft.com/office/drawing/2014/main" id="{00000000-0008-0000-0200-000003000000}"/>
            </a:ext>
          </a:extLst>
        </xdr:cNvPr>
        <xdr:cNvSpPr/>
      </xdr:nvSpPr>
      <xdr:spPr>
        <a:xfrm>
          <a:off x="5126925" y="3584738"/>
          <a:ext cx="438150" cy="390525"/>
        </a:xfrm>
        <a:prstGeom prst="star5">
          <a:avLst>
            <a:gd name="adj" fmla="val 19098"/>
            <a:gd name="hf" fmla="val 105146"/>
            <a:gd name="vf" fmla="val 110557"/>
          </a:avLst>
        </a:prstGeom>
        <a:gradFill>
          <a:gsLst>
            <a:gs pos="0">
              <a:srgbClr val="FFC647"/>
            </a:gs>
            <a:gs pos="50000">
              <a:srgbClr val="FFC600"/>
            </a:gs>
            <a:gs pos="100000">
              <a:srgbClr val="E3B400"/>
            </a:gs>
          </a:gsLst>
          <a:lin ang="5400000" scaled="0"/>
        </a:gradFill>
        <a:ln w="9525"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20</xdr:col>
      <xdr:colOff>1171575</xdr:colOff>
      <xdr:row>9</xdr:row>
      <xdr:rowOff>85725</xdr:rowOff>
    </xdr:from>
    <xdr:ext cx="428625" cy="371475"/>
    <xdr:sp macro="" textlink="">
      <xdr:nvSpPr>
        <xdr:cNvPr id="4" name="Shape 4">
          <a:extLst>
            <a:ext uri="{FF2B5EF4-FFF2-40B4-BE49-F238E27FC236}">
              <a16:creationId xmlns:a16="http://schemas.microsoft.com/office/drawing/2014/main" id="{00000000-0008-0000-0300-000004000000}"/>
            </a:ext>
          </a:extLst>
        </xdr:cNvPr>
        <xdr:cNvSpPr/>
      </xdr:nvSpPr>
      <xdr:spPr>
        <a:xfrm>
          <a:off x="5136450" y="3599025"/>
          <a:ext cx="419100" cy="361950"/>
        </a:xfrm>
        <a:prstGeom prst="star5">
          <a:avLst>
            <a:gd name="adj" fmla="val 19098"/>
            <a:gd name="hf" fmla="val 105146"/>
            <a:gd name="vf" fmla="val 110557"/>
          </a:avLst>
        </a:prstGeom>
        <a:gradFill>
          <a:gsLst>
            <a:gs pos="0">
              <a:srgbClr val="FFC647"/>
            </a:gs>
            <a:gs pos="50000">
              <a:srgbClr val="FFC600"/>
            </a:gs>
            <a:gs pos="100000">
              <a:srgbClr val="E3B400"/>
            </a:gs>
          </a:gsLst>
          <a:lin ang="5400000" scaled="0"/>
        </a:gradFill>
        <a:ln w="9525"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20</xdr:col>
      <xdr:colOff>1743075</xdr:colOff>
      <xdr:row>9</xdr:row>
      <xdr:rowOff>95250</xdr:rowOff>
    </xdr:from>
    <xdr:ext cx="428625" cy="371475"/>
    <xdr:sp macro="" textlink="">
      <xdr:nvSpPr>
        <xdr:cNvPr id="4" name="Shape 4">
          <a:extLst>
            <a:ext uri="{FF2B5EF4-FFF2-40B4-BE49-F238E27FC236}">
              <a16:creationId xmlns:a16="http://schemas.microsoft.com/office/drawing/2014/main" id="{00000000-0008-0000-0400-000004000000}"/>
            </a:ext>
          </a:extLst>
        </xdr:cNvPr>
        <xdr:cNvSpPr/>
      </xdr:nvSpPr>
      <xdr:spPr>
        <a:xfrm>
          <a:off x="5136450" y="3599025"/>
          <a:ext cx="419100" cy="361950"/>
        </a:xfrm>
        <a:prstGeom prst="star5">
          <a:avLst>
            <a:gd name="adj" fmla="val 19098"/>
            <a:gd name="hf" fmla="val 105146"/>
            <a:gd name="vf" fmla="val 110557"/>
          </a:avLst>
        </a:prstGeom>
        <a:gradFill>
          <a:gsLst>
            <a:gs pos="0">
              <a:srgbClr val="FFC647"/>
            </a:gs>
            <a:gs pos="50000">
              <a:srgbClr val="FFC600"/>
            </a:gs>
            <a:gs pos="100000">
              <a:srgbClr val="E3B400"/>
            </a:gs>
          </a:gsLst>
          <a:lin ang="5400000" scaled="0"/>
        </a:gradFill>
        <a:ln w="9525"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114300</xdr:colOff>
      <xdr:row>5</xdr:row>
      <xdr:rowOff>28575</xdr:rowOff>
    </xdr:from>
    <xdr:ext cx="6362700" cy="2733675"/>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M1000"/>
  <sheetViews>
    <sheetView tabSelected="1" workbookViewId="0">
      <selection sqref="A1:M2"/>
    </sheetView>
  </sheetViews>
  <sheetFormatPr defaultColWidth="14.42578125" defaultRowHeight="15" customHeight="1"/>
  <cols>
    <col min="1" max="26" width="8.7109375" customWidth="1"/>
  </cols>
  <sheetData>
    <row r="1" spans="1:13" ht="23.25" customHeight="1">
      <c r="A1" s="138" t="s">
        <v>0</v>
      </c>
      <c r="B1" s="188"/>
      <c r="C1" s="188"/>
      <c r="D1" s="188"/>
      <c r="E1" s="188"/>
      <c r="F1" s="188"/>
      <c r="G1" s="188"/>
      <c r="H1" s="188"/>
      <c r="I1" s="188"/>
      <c r="J1" s="188"/>
      <c r="K1" s="188"/>
      <c r="L1" s="188"/>
      <c r="M1" s="189"/>
    </row>
    <row r="2" spans="1:13" ht="21" customHeight="1">
      <c r="A2" s="190"/>
      <c r="B2" s="191"/>
      <c r="C2" s="191"/>
      <c r="D2" s="191"/>
      <c r="E2" s="191"/>
      <c r="F2" s="191"/>
      <c r="G2" s="191"/>
      <c r="H2" s="191"/>
      <c r="I2" s="191"/>
      <c r="J2" s="191"/>
      <c r="K2" s="191"/>
      <c r="L2" s="191"/>
      <c r="M2" s="192"/>
    </row>
    <row r="3" spans="1:13" ht="14.25" customHeight="1">
      <c r="A3" s="105"/>
      <c r="B3" s="106"/>
      <c r="C3" s="106"/>
      <c r="D3" s="106"/>
      <c r="E3" s="106"/>
      <c r="F3" s="106"/>
      <c r="G3" s="106"/>
      <c r="H3" s="106"/>
      <c r="I3" s="106"/>
      <c r="J3" s="106"/>
      <c r="K3" s="106"/>
      <c r="L3" s="106"/>
      <c r="M3" s="107"/>
    </row>
    <row r="4" spans="1:13" ht="14.25" customHeight="1">
      <c r="A4" s="105"/>
      <c r="B4" s="106"/>
      <c r="C4" s="106"/>
      <c r="D4" s="106"/>
      <c r="E4" s="106"/>
      <c r="F4" s="106"/>
      <c r="G4" s="106"/>
      <c r="H4" s="106"/>
      <c r="I4" s="106"/>
      <c r="J4" s="106"/>
      <c r="K4" s="106"/>
      <c r="L4" s="106"/>
      <c r="M4" s="107"/>
    </row>
    <row r="5" spans="1:13" ht="14.25" customHeight="1">
      <c r="A5" s="139" t="s">
        <v>1</v>
      </c>
      <c r="B5" s="191"/>
      <c r="C5" s="191"/>
      <c r="D5" s="191"/>
      <c r="E5" s="191"/>
      <c r="F5" s="191"/>
      <c r="G5" s="191"/>
      <c r="H5" s="191"/>
      <c r="I5" s="191"/>
      <c r="J5" s="108"/>
      <c r="K5" s="106"/>
      <c r="L5" s="106"/>
      <c r="M5" s="107"/>
    </row>
    <row r="6" spans="1:13" ht="14.25" customHeight="1">
      <c r="A6" s="140" t="s">
        <v>2</v>
      </c>
      <c r="B6" s="191"/>
      <c r="C6" s="191"/>
      <c r="D6" s="191"/>
      <c r="E6" s="191"/>
      <c r="F6" s="191"/>
      <c r="G6" s="191"/>
      <c r="H6" s="191"/>
      <c r="I6" s="191"/>
      <c r="J6" s="106"/>
      <c r="K6" s="106"/>
      <c r="L6" s="106"/>
      <c r="M6" s="107"/>
    </row>
    <row r="7" spans="1:13" ht="14.25" customHeight="1">
      <c r="A7" s="140" t="s">
        <v>3</v>
      </c>
      <c r="B7" s="191"/>
      <c r="C7" s="191"/>
      <c r="D7" s="191"/>
      <c r="E7" s="191"/>
      <c r="F7" s="191"/>
      <c r="G7" s="191"/>
      <c r="H7" s="191"/>
      <c r="I7" s="191"/>
      <c r="J7" s="106"/>
      <c r="K7" s="106"/>
      <c r="L7" s="106"/>
      <c r="M7" s="107"/>
    </row>
    <row r="8" spans="1:13" ht="14.25" customHeight="1">
      <c r="A8" s="140" t="s">
        <v>4</v>
      </c>
      <c r="B8" s="191"/>
      <c r="C8" s="191"/>
      <c r="D8" s="191"/>
      <c r="E8" s="191"/>
      <c r="F8" s="191"/>
      <c r="G8" s="191"/>
      <c r="H8" s="191"/>
      <c r="I8" s="191"/>
      <c r="J8" s="106"/>
      <c r="K8" s="106"/>
      <c r="L8" s="106"/>
      <c r="M8" s="107"/>
    </row>
    <row r="9" spans="1:13" ht="14.25" customHeight="1">
      <c r="A9" s="140" t="s">
        <v>5</v>
      </c>
      <c r="B9" s="191"/>
      <c r="C9" s="191"/>
      <c r="D9" s="191"/>
      <c r="E9" s="191"/>
      <c r="F9" s="191"/>
      <c r="G9" s="191"/>
      <c r="H9" s="191"/>
      <c r="I9" s="191"/>
      <c r="J9" s="106"/>
      <c r="K9" s="106"/>
      <c r="L9" s="106"/>
      <c r="M9" s="107"/>
    </row>
    <row r="10" spans="1:13" ht="75.75" customHeight="1">
      <c r="A10" s="137" t="s">
        <v>6</v>
      </c>
      <c r="B10" s="191"/>
      <c r="C10" s="191"/>
      <c r="D10" s="191"/>
      <c r="E10" s="191"/>
      <c r="F10" s="191"/>
      <c r="G10" s="191"/>
      <c r="H10" s="191"/>
      <c r="I10" s="191"/>
      <c r="J10" s="106"/>
      <c r="K10" s="106"/>
      <c r="L10" s="106"/>
      <c r="M10" s="107"/>
    </row>
    <row r="11" spans="1:13" ht="29.25" customHeight="1">
      <c r="A11" s="137" t="s">
        <v>7</v>
      </c>
      <c r="B11" s="191"/>
      <c r="C11" s="191"/>
      <c r="D11" s="191"/>
      <c r="E11" s="191"/>
      <c r="F11" s="191"/>
      <c r="G11" s="191"/>
      <c r="H11" s="191"/>
      <c r="I11" s="191"/>
      <c r="J11" s="106"/>
      <c r="K11" s="106"/>
      <c r="L11" s="106"/>
      <c r="M11" s="107"/>
    </row>
    <row r="12" spans="1:13" ht="42" customHeight="1">
      <c r="A12" s="137" t="s">
        <v>8</v>
      </c>
      <c r="B12" s="191"/>
      <c r="C12" s="191"/>
      <c r="D12" s="191"/>
      <c r="E12" s="191"/>
      <c r="F12" s="191"/>
      <c r="G12" s="191"/>
      <c r="H12" s="191"/>
      <c r="I12" s="191"/>
      <c r="J12" s="106"/>
      <c r="K12" s="106"/>
      <c r="L12" s="106"/>
      <c r="M12" s="107"/>
    </row>
    <row r="13" spans="1:13" ht="48" customHeight="1">
      <c r="A13" s="137" t="s">
        <v>9</v>
      </c>
      <c r="B13" s="191"/>
      <c r="C13" s="191"/>
      <c r="D13" s="191"/>
      <c r="E13" s="191"/>
      <c r="F13" s="191"/>
      <c r="G13" s="191"/>
      <c r="H13" s="191"/>
      <c r="I13" s="191"/>
      <c r="J13" s="106"/>
      <c r="K13" s="106"/>
      <c r="L13" s="106"/>
      <c r="M13" s="107"/>
    </row>
    <row r="14" spans="1:13" ht="14.25" customHeight="1">
      <c r="A14" s="109"/>
      <c r="B14" s="106"/>
      <c r="C14" s="106"/>
      <c r="D14" s="106"/>
      <c r="E14" s="106"/>
      <c r="F14" s="106"/>
      <c r="G14" s="106"/>
      <c r="H14" s="106"/>
      <c r="I14" s="106"/>
      <c r="J14" s="106"/>
      <c r="K14" s="106"/>
      <c r="L14" s="106"/>
      <c r="M14" s="107"/>
    </row>
    <row r="15" spans="1:13" ht="14.25" customHeight="1">
      <c r="A15" s="105"/>
      <c r="B15" s="106"/>
      <c r="C15" s="106"/>
      <c r="D15" s="106"/>
      <c r="E15" s="106"/>
      <c r="F15" s="106"/>
      <c r="G15" s="106"/>
      <c r="H15" s="106"/>
      <c r="I15" s="110"/>
      <c r="J15" s="106"/>
      <c r="K15" s="106"/>
      <c r="L15" s="106"/>
      <c r="M15" s="107"/>
    </row>
    <row r="16" spans="1:13" ht="14.25" customHeight="1">
      <c r="A16" s="105"/>
      <c r="B16" s="106"/>
      <c r="C16" s="106"/>
      <c r="D16" s="106"/>
      <c r="E16" s="106"/>
      <c r="F16" s="106"/>
      <c r="G16" s="106"/>
      <c r="H16" s="106"/>
      <c r="I16" s="106"/>
      <c r="J16" s="106"/>
      <c r="K16" s="106"/>
      <c r="L16" s="106"/>
      <c r="M16" s="107"/>
    </row>
    <row r="17" spans="1:13" ht="14.25" customHeight="1">
      <c r="A17" s="105"/>
      <c r="B17" s="106"/>
      <c r="C17" s="106"/>
      <c r="D17" s="106"/>
      <c r="E17" s="106"/>
      <c r="F17" s="106"/>
      <c r="G17" s="106"/>
      <c r="H17" s="106"/>
      <c r="I17" s="106"/>
      <c r="J17" s="106"/>
      <c r="K17" s="106"/>
      <c r="L17" s="106"/>
      <c r="M17" s="107"/>
    </row>
    <row r="18" spans="1:13" ht="14.25" customHeight="1">
      <c r="A18" s="105"/>
      <c r="B18" s="106"/>
      <c r="C18" s="106"/>
      <c r="D18" s="106"/>
      <c r="E18" s="106"/>
      <c r="F18" s="106"/>
      <c r="G18" s="106"/>
      <c r="H18" s="106"/>
      <c r="I18" s="106"/>
      <c r="J18" s="106"/>
      <c r="K18" s="106"/>
      <c r="L18" s="106"/>
      <c r="M18" s="107"/>
    </row>
    <row r="19" spans="1:13" ht="14.25" customHeight="1">
      <c r="A19" s="105"/>
      <c r="B19" s="106"/>
      <c r="C19" s="106"/>
      <c r="D19" s="106"/>
      <c r="E19" s="106"/>
      <c r="F19" s="106"/>
      <c r="G19" s="106"/>
      <c r="H19" s="106"/>
      <c r="I19" s="106"/>
      <c r="J19" s="106"/>
      <c r="K19" s="106"/>
      <c r="L19" s="106"/>
      <c r="M19" s="107"/>
    </row>
    <row r="20" spans="1:13" ht="14.25" customHeight="1">
      <c r="A20" s="105"/>
      <c r="B20" s="106"/>
      <c r="C20" s="106"/>
      <c r="D20" s="106"/>
      <c r="E20" s="106"/>
      <c r="F20" s="106"/>
      <c r="G20" s="106"/>
      <c r="H20" s="106"/>
      <c r="I20" s="106"/>
      <c r="J20" s="106"/>
      <c r="K20" s="106"/>
      <c r="L20" s="106"/>
      <c r="M20" s="107"/>
    </row>
    <row r="21" spans="1:13" ht="14.25" customHeight="1">
      <c r="A21" s="105"/>
      <c r="B21" s="106"/>
      <c r="C21" s="106"/>
      <c r="D21" s="106"/>
      <c r="E21" s="106"/>
      <c r="F21" s="106"/>
      <c r="G21" s="106"/>
      <c r="H21" s="106"/>
      <c r="I21" s="106"/>
      <c r="J21" s="106"/>
      <c r="K21" s="106"/>
      <c r="L21" s="106"/>
      <c r="M21" s="107"/>
    </row>
    <row r="22" spans="1:13" ht="14.25" customHeight="1">
      <c r="A22" s="105"/>
      <c r="B22" s="106"/>
      <c r="C22" s="106"/>
      <c r="D22" s="106"/>
      <c r="E22" s="106"/>
      <c r="F22" s="106"/>
      <c r="G22" s="106"/>
      <c r="H22" s="106"/>
      <c r="I22" s="106"/>
      <c r="J22" s="106"/>
      <c r="K22" s="106"/>
      <c r="L22" s="106"/>
      <c r="M22" s="107"/>
    </row>
    <row r="23" spans="1:13" ht="14.25" customHeight="1">
      <c r="A23" s="105"/>
      <c r="B23" s="106"/>
      <c r="C23" s="106"/>
      <c r="D23" s="106"/>
      <c r="E23" s="106"/>
      <c r="F23" s="106"/>
      <c r="G23" s="106"/>
      <c r="H23" s="106"/>
      <c r="I23" s="106"/>
      <c r="J23" s="106"/>
      <c r="K23" s="106"/>
      <c r="L23" s="106"/>
      <c r="M23" s="107"/>
    </row>
    <row r="24" spans="1:13" ht="14.25" customHeight="1">
      <c r="A24" s="105"/>
      <c r="B24" s="106"/>
      <c r="C24" s="106"/>
      <c r="D24" s="106"/>
      <c r="E24" s="106"/>
      <c r="F24" s="106"/>
      <c r="G24" s="106"/>
      <c r="H24" s="106"/>
      <c r="I24" s="106"/>
      <c r="J24" s="106"/>
      <c r="K24" s="106"/>
      <c r="L24" s="106"/>
      <c r="M24" s="107"/>
    </row>
    <row r="25" spans="1:13" ht="14.25" customHeight="1">
      <c r="A25" s="105"/>
      <c r="B25" s="106"/>
      <c r="C25" s="106"/>
      <c r="D25" s="106"/>
      <c r="E25" s="106"/>
      <c r="F25" s="106"/>
      <c r="G25" s="106"/>
      <c r="H25" s="106"/>
      <c r="I25" s="106"/>
      <c r="J25" s="106"/>
      <c r="K25" s="106"/>
      <c r="L25" s="106"/>
      <c r="M25" s="107"/>
    </row>
    <row r="26" spans="1:13" ht="14.25" customHeight="1">
      <c r="A26" s="105"/>
      <c r="B26" s="106"/>
      <c r="C26" s="106"/>
      <c r="D26" s="106"/>
      <c r="E26" s="106"/>
      <c r="F26" s="106"/>
      <c r="G26" s="106"/>
      <c r="H26" s="106"/>
      <c r="I26" s="106"/>
      <c r="J26" s="106"/>
      <c r="K26" s="106"/>
      <c r="L26" s="106"/>
      <c r="M26" s="107"/>
    </row>
    <row r="27" spans="1:13" ht="14.25" customHeight="1">
      <c r="A27" s="105"/>
      <c r="B27" s="106"/>
      <c r="C27" s="106"/>
      <c r="D27" s="106"/>
      <c r="E27" s="106"/>
      <c r="F27" s="106"/>
      <c r="G27" s="106"/>
      <c r="H27" s="106"/>
      <c r="I27" s="106"/>
      <c r="J27" s="106"/>
      <c r="K27" s="106"/>
      <c r="L27" s="106"/>
      <c r="M27" s="107"/>
    </row>
    <row r="28" spans="1:13" ht="14.25" customHeight="1">
      <c r="A28" s="105"/>
      <c r="B28" s="106"/>
      <c r="C28" s="106"/>
      <c r="D28" s="106"/>
      <c r="E28" s="106"/>
      <c r="F28" s="106"/>
      <c r="G28" s="106"/>
      <c r="H28" s="106"/>
      <c r="I28" s="106"/>
      <c r="J28" s="106"/>
      <c r="K28" s="106"/>
      <c r="L28" s="106"/>
      <c r="M28" s="107"/>
    </row>
    <row r="29" spans="1:13" ht="14.25" customHeight="1">
      <c r="A29" s="105"/>
      <c r="B29" s="106"/>
      <c r="C29" s="106"/>
      <c r="D29" s="106"/>
      <c r="E29" s="106"/>
      <c r="F29" s="106"/>
      <c r="G29" s="106"/>
      <c r="H29" s="106"/>
      <c r="I29" s="106"/>
      <c r="J29" s="106"/>
      <c r="K29" s="106"/>
      <c r="L29" s="106"/>
      <c r="M29" s="107"/>
    </row>
    <row r="30" spans="1:13" ht="14.25" customHeight="1">
      <c r="A30" s="105"/>
      <c r="B30" s="106"/>
      <c r="C30" s="106"/>
      <c r="D30" s="106"/>
      <c r="E30" s="106"/>
      <c r="F30" s="106"/>
      <c r="G30" s="106"/>
      <c r="H30" s="106"/>
      <c r="I30" s="106"/>
      <c r="J30" s="106"/>
      <c r="K30" s="106"/>
      <c r="L30" s="106"/>
      <c r="M30" s="107"/>
    </row>
    <row r="31" spans="1:13" ht="14.25" customHeight="1">
      <c r="A31" s="105"/>
      <c r="B31" s="106"/>
      <c r="C31" s="106"/>
      <c r="D31" s="106"/>
      <c r="E31" s="106"/>
      <c r="F31" s="106"/>
      <c r="G31" s="106"/>
      <c r="H31" s="106"/>
      <c r="I31" s="106"/>
      <c r="J31" s="106"/>
      <c r="K31" s="106"/>
      <c r="L31" s="106"/>
      <c r="M31" s="107"/>
    </row>
    <row r="32" spans="1:13" ht="14.25" customHeight="1">
      <c r="A32" s="105"/>
      <c r="B32" s="106"/>
      <c r="C32" s="106"/>
      <c r="D32" s="106"/>
      <c r="E32" s="106"/>
      <c r="F32" s="106"/>
      <c r="G32" s="106"/>
      <c r="H32" s="106"/>
      <c r="I32" s="106"/>
      <c r="J32" s="106"/>
      <c r="K32" s="106"/>
      <c r="L32" s="106"/>
      <c r="M32" s="107"/>
    </row>
    <row r="33" spans="1:13" ht="14.25" customHeight="1">
      <c r="A33" s="105"/>
      <c r="B33" s="106"/>
      <c r="C33" s="106"/>
      <c r="D33" s="106"/>
      <c r="E33" s="106"/>
      <c r="F33" s="106"/>
      <c r="G33" s="106"/>
      <c r="H33" s="106"/>
      <c r="I33" s="106"/>
      <c r="J33" s="106"/>
      <c r="K33" s="106"/>
      <c r="L33" s="106"/>
      <c r="M33" s="107"/>
    </row>
    <row r="34" spans="1:13" ht="14.25" customHeight="1">
      <c r="A34" s="105"/>
      <c r="B34" s="106"/>
      <c r="C34" s="106"/>
      <c r="D34" s="106"/>
      <c r="E34" s="106"/>
      <c r="F34" s="106"/>
      <c r="G34" s="106"/>
      <c r="H34" s="106"/>
      <c r="I34" s="106"/>
      <c r="J34" s="106"/>
      <c r="K34" s="106"/>
      <c r="L34" s="106"/>
      <c r="M34" s="107"/>
    </row>
    <row r="35" spans="1:13" ht="14.25" customHeight="1">
      <c r="A35" s="105"/>
      <c r="B35" s="106"/>
      <c r="C35" s="106"/>
      <c r="D35" s="106"/>
      <c r="E35" s="106"/>
      <c r="F35" s="106"/>
      <c r="G35" s="106"/>
      <c r="H35" s="106"/>
      <c r="I35" s="106"/>
      <c r="J35" s="106"/>
      <c r="K35" s="106"/>
      <c r="L35" s="106"/>
      <c r="M35" s="107"/>
    </row>
    <row r="36" spans="1:13" ht="14.25" customHeight="1">
      <c r="A36" s="105"/>
      <c r="B36" s="106"/>
      <c r="C36" s="106"/>
      <c r="D36" s="106"/>
      <c r="E36" s="106"/>
      <c r="F36" s="106"/>
      <c r="G36" s="106"/>
      <c r="H36" s="106"/>
      <c r="I36" s="106"/>
      <c r="J36" s="106"/>
      <c r="K36" s="106"/>
      <c r="L36" s="106"/>
      <c r="M36" s="107"/>
    </row>
    <row r="37" spans="1:13" ht="14.25" customHeight="1">
      <c r="A37" s="105"/>
      <c r="B37" s="106"/>
      <c r="C37" s="106"/>
      <c r="D37" s="106"/>
      <c r="E37" s="106"/>
      <c r="F37" s="106"/>
      <c r="G37" s="106"/>
      <c r="H37" s="106"/>
      <c r="I37" s="106"/>
      <c r="J37" s="106"/>
      <c r="K37" s="106"/>
      <c r="L37" s="106"/>
      <c r="M37" s="107"/>
    </row>
    <row r="38" spans="1:13" ht="14.25" customHeight="1">
      <c r="A38" s="105"/>
      <c r="B38" s="106"/>
      <c r="C38" s="106"/>
      <c r="D38" s="106"/>
      <c r="E38" s="106"/>
      <c r="F38" s="106"/>
      <c r="G38" s="106"/>
      <c r="H38" s="106"/>
      <c r="I38" s="106"/>
      <c r="J38" s="106"/>
      <c r="K38" s="106"/>
      <c r="L38" s="106"/>
      <c r="M38" s="107"/>
    </row>
    <row r="39" spans="1:13" ht="14.25" customHeight="1">
      <c r="A39" s="105"/>
      <c r="B39" s="106"/>
      <c r="C39" s="106"/>
      <c r="D39" s="106"/>
      <c r="E39" s="106"/>
      <c r="F39" s="106"/>
      <c r="G39" s="106"/>
      <c r="H39" s="106"/>
      <c r="I39" s="106"/>
      <c r="J39" s="106"/>
      <c r="K39" s="106"/>
      <c r="L39" s="106"/>
      <c r="M39" s="107"/>
    </row>
    <row r="40" spans="1:13" ht="14.25" customHeight="1">
      <c r="A40" s="105"/>
      <c r="B40" s="106"/>
      <c r="C40" s="106"/>
      <c r="D40" s="106"/>
      <c r="E40" s="106"/>
      <c r="F40" s="106"/>
      <c r="G40" s="106"/>
      <c r="H40" s="106"/>
      <c r="I40" s="106"/>
      <c r="J40" s="106"/>
      <c r="K40" s="106"/>
      <c r="L40" s="106"/>
      <c r="M40" s="107"/>
    </row>
    <row r="41" spans="1:13" ht="14.25" customHeight="1">
      <c r="A41" s="105"/>
      <c r="B41" s="106"/>
      <c r="C41" s="106"/>
      <c r="D41" s="106"/>
      <c r="E41" s="106"/>
      <c r="F41" s="106"/>
      <c r="G41" s="106"/>
      <c r="H41" s="106"/>
      <c r="I41" s="106"/>
      <c r="J41" s="106"/>
      <c r="K41" s="106"/>
      <c r="L41" s="106"/>
      <c r="M41" s="107"/>
    </row>
    <row r="42" spans="1:13" ht="14.25" customHeight="1">
      <c r="A42" s="105"/>
      <c r="B42" s="106"/>
      <c r="C42" s="106"/>
      <c r="D42" s="106"/>
      <c r="E42" s="106"/>
      <c r="F42" s="106"/>
      <c r="G42" s="106"/>
      <c r="H42" s="106"/>
      <c r="I42" s="106"/>
      <c r="J42" s="106"/>
      <c r="K42" s="106"/>
      <c r="L42" s="106"/>
      <c r="M42" s="107"/>
    </row>
    <row r="43" spans="1:13" ht="14.25" customHeight="1">
      <c r="A43" s="111"/>
      <c r="B43" s="112"/>
      <c r="C43" s="112"/>
      <c r="D43" s="112"/>
      <c r="E43" s="112"/>
      <c r="F43" s="112"/>
      <c r="G43" s="112"/>
      <c r="H43" s="112"/>
      <c r="I43" s="112"/>
      <c r="J43" s="112"/>
      <c r="K43" s="112"/>
      <c r="L43" s="112"/>
      <c r="M43" s="113"/>
    </row>
    <row r="44" spans="1:13" ht="14.25" customHeight="1"/>
    <row r="45" spans="1:13" ht="14.25" customHeight="1"/>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A11:I11"/>
    <mergeCell ref="A12:I12"/>
    <mergeCell ref="A13:I13"/>
    <mergeCell ref="A1:M2"/>
    <mergeCell ref="A5:I5"/>
    <mergeCell ref="A6:I6"/>
    <mergeCell ref="A7:I7"/>
    <mergeCell ref="A8:I8"/>
    <mergeCell ref="A9:I9"/>
    <mergeCell ref="A10:I10"/>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EABAB"/>
  </sheetPr>
  <dimension ref="A1:Z1000"/>
  <sheetViews>
    <sheetView workbookViewId="0">
      <selection activeCell="F11" sqref="F11"/>
    </sheetView>
  </sheetViews>
  <sheetFormatPr defaultColWidth="14.42578125" defaultRowHeight="15" customHeight="1"/>
  <cols>
    <col min="1" max="1" width="56.85546875" customWidth="1"/>
    <col min="2" max="2" width="46" customWidth="1"/>
    <col min="3" max="3" width="36.28515625" customWidth="1"/>
    <col min="4" max="26" width="8.85546875" customWidth="1"/>
  </cols>
  <sheetData>
    <row r="1" spans="1:26" ht="21">
      <c r="A1" s="144" t="s">
        <v>10</v>
      </c>
      <c r="B1" s="193"/>
      <c r="C1" s="194"/>
      <c r="D1" s="1"/>
      <c r="E1" s="1"/>
      <c r="F1" s="1"/>
      <c r="G1" s="1"/>
      <c r="H1" s="1"/>
      <c r="I1" s="1"/>
      <c r="J1" s="1"/>
      <c r="K1" s="1"/>
      <c r="L1" s="1"/>
      <c r="M1" s="1"/>
      <c r="N1" s="1"/>
      <c r="O1" s="1"/>
      <c r="P1" s="1"/>
      <c r="Q1" s="1"/>
      <c r="R1" s="1"/>
      <c r="S1" s="1"/>
      <c r="T1" s="1"/>
      <c r="U1" s="1"/>
      <c r="V1" s="1"/>
      <c r="W1" s="1"/>
      <c r="X1" s="1"/>
      <c r="Y1" s="1"/>
      <c r="Z1" s="1"/>
    </row>
    <row r="2" spans="1:26" ht="16.5" customHeight="1">
      <c r="A2" s="145" t="s">
        <v>11</v>
      </c>
      <c r="B2" s="193"/>
      <c r="C2" s="194"/>
      <c r="D2" s="1"/>
      <c r="E2" s="1"/>
      <c r="F2" s="1"/>
      <c r="G2" s="1"/>
      <c r="H2" s="1"/>
      <c r="I2" s="1"/>
      <c r="J2" s="1"/>
      <c r="K2" s="1"/>
      <c r="L2" s="1"/>
      <c r="M2" s="1"/>
      <c r="N2" s="1"/>
      <c r="O2" s="1"/>
      <c r="P2" s="1"/>
      <c r="Q2" s="1"/>
      <c r="R2" s="1"/>
      <c r="S2" s="1"/>
      <c r="T2" s="1"/>
      <c r="U2" s="1"/>
      <c r="V2" s="1"/>
      <c r="W2" s="1"/>
      <c r="X2" s="1"/>
      <c r="Y2" s="1"/>
      <c r="Z2" s="1"/>
    </row>
    <row r="3" spans="1:26" ht="16.5" customHeight="1">
      <c r="A3" s="146" t="s">
        <v>12</v>
      </c>
      <c r="B3" s="193"/>
      <c r="C3" s="194"/>
      <c r="D3" s="2"/>
      <c r="E3" s="2"/>
      <c r="F3" s="2"/>
      <c r="G3" s="2"/>
      <c r="H3" s="2"/>
      <c r="I3" s="1"/>
      <c r="J3" s="1"/>
      <c r="K3" s="1"/>
      <c r="L3" s="1"/>
      <c r="M3" s="1"/>
      <c r="N3" s="1"/>
      <c r="O3" s="1"/>
      <c r="P3" s="1"/>
      <c r="Q3" s="1"/>
      <c r="R3" s="1"/>
      <c r="S3" s="1"/>
      <c r="T3" s="1"/>
      <c r="U3" s="1"/>
      <c r="V3" s="1"/>
      <c r="W3" s="1"/>
      <c r="X3" s="1"/>
      <c r="Y3" s="1"/>
      <c r="Z3" s="1"/>
    </row>
    <row r="4" spans="1:26" ht="16.5" customHeight="1">
      <c r="A4" s="3"/>
      <c r="B4" s="2"/>
      <c r="C4" s="2"/>
      <c r="D4" s="2"/>
      <c r="E4" s="2"/>
      <c r="F4" s="2"/>
      <c r="G4" s="2"/>
      <c r="H4" s="2"/>
      <c r="I4" s="1"/>
      <c r="J4" s="1"/>
      <c r="K4" s="1"/>
      <c r="L4" s="1"/>
      <c r="M4" s="1"/>
      <c r="N4" s="1"/>
      <c r="O4" s="1"/>
      <c r="P4" s="1"/>
      <c r="Q4" s="1"/>
      <c r="R4" s="1"/>
      <c r="S4" s="1"/>
      <c r="T4" s="1"/>
      <c r="U4" s="1"/>
      <c r="V4" s="1"/>
      <c r="W4" s="1"/>
      <c r="X4" s="1"/>
      <c r="Y4" s="1"/>
      <c r="Z4" s="1"/>
    </row>
    <row r="5" spans="1:26" ht="15.75">
      <c r="A5" s="147" t="s">
        <v>13</v>
      </c>
      <c r="B5" s="195"/>
      <c r="C5" s="148" t="s">
        <v>14</v>
      </c>
      <c r="D5" s="1"/>
      <c r="E5" s="1"/>
      <c r="F5" s="1"/>
      <c r="G5" s="1"/>
      <c r="H5" s="1"/>
      <c r="I5" s="1"/>
      <c r="J5" s="1"/>
      <c r="K5" s="1"/>
      <c r="L5" s="1"/>
      <c r="M5" s="1"/>
      <c r="N5" s="1"/>
      <c r="O5" s="1"/>
      <c r="P5" s="1"/>
      <c r="Q5" s="1"/>
      <c r="R5" s="1"/>
      <c r="S5" s="1"/>
      <c r="T5" s="1"/>
      <c r="U5" s="1"/>
      <c r="V5" s="1"/>
      <c r="W5" s="1"/>
      <c r="X5" s="1"/>
      <c r="Y5" s="1"/>
      <c r="Z5" s="1"/>
    </row>
    <row r="6" spans="1:26" ht="85.5" customHeight="1">
      <c r="A6" s="143" t="s">
        <v>15</v>
      </c>
      <c r="B6" s="196"/>
      <c r="C6" s="197"/>
      <c r="D6" s="1"/>
      <c r="E6" s="1"/>
      <c r="F6" s="1"/>
      <c r="G6" s="1"/>
      <c r="H6" s="1"/>
      <c r="I6" s="1"/>
      <c r="J6" s="1"/>
      <c r="K6" s="1"/>
      <c r="L6" s="1"/>
      <c r="M6" s="1"/>
      <c r="N6" s="1"/>
      <c r="O6" s="1"/>
      <c r="P6" s="1"/>
      <c r="Q6" s="1"/>
      <c r="R6" s="1"/>
      <c r="S6" s="1"/>
      <c r="T6" s="1"/>
      <c r="U6" s="1"/>
      <c r="V6" s="1"/>
      <c r="W6" s="1"/>
      <c r="X6" s="1"/>
      <c r="Y6" s="1"/>
      <c r="Z6" s="1"/>
    </row>
    <row r="7" spans="1:26" ht="14.25" customHeight="1">
      <c r="C7" s="1"/>
      <c r="D7" s="1"/>
      <c r="E7" s="1"/>
      <c r="F7" s="1"/>
      <c r="G7" s="1"/>
      <c r="H7" s="1"/>
      <c r="I7" s="1"/>
      <c r="J7" s="1"/>
      <c r="K7" s="1"/>
      <c r="L7" s="1"/>
      <c r="M7" s="1"/>
      <c r="N7" s="1"/>
      <c r="O7" s="1"/>
      <c r="P7" s="1"/>
      <c r="Q7" s="1"/>
      <c r="R7" s="1"/>
      <c r="S7" s="1"/>
      <c r="T7" s="1"/>
      <c r="U7" s="1"/>
      <c r="V7" s="1"/>
      <c r="W7" s="1"/>
      <c r="X7" s="1"/>
      <c r="Y7" s="1"/>
      <c r="Z7" s="1"/>
    </row>
    <row r="8" spans="1:26" ht="14.25" customHeight="1">
      <c r="A8" s="4" t="s">
        <v>16</v>
      </c>
      <c r="B8" s="5" t="s">
        <v>17</v>
      </c>
      <c r="C8" s="6" t="s">
        <v>18</v>
      </c>
      <c r="D8" s="1"/>
      <c r="E8" s="1"/>
      <c r="F8" s="1"/>
      <c r="G8" s="1"/>
      <c r="H8" s="1"/>
      <c r="I8" s="1"/>
      <c r="J8" s="1"/>
      <c r="K8" s="1"/>
      <c r="L8" s="1"/>
      <c r="M8" s="1"/>
      <c r="N8" s="1"/>
      <c r="O8" s="1"/>
      <c r="P8" s="1"/>
      <c r="Q8" s="1"/>
      <c r="R8" s="1"/>
      <c r="S8" s="1"/>
      <c r="T8" s="1"/>
      <c r="U8" s="1"/>
      <c r="V8" s="1"/>
      <c r="W8" s="1"/>
      <c r="X8" s="1"/>
      <c r="Y8" s="1"/>
      <c r="Z8" s="1"/>
    </row>
    <row r="9" spans="1:26" ht="14.25" customHeight="1">
      <c r="A9" s="141" t="s">
        <v>19</v>
      </c>
      <c r="B9" s="7" t="s">
        <v>20</v>
      </c>
      <c r="C9" s="8"/>
      <c r="D9" s="1"/>
      <c r="E9" s="1"/>
      <c r="F9" s="1"/>
      <c r="G9" s="1"/>
      <c r="H9" s="1"/>
      <c r="I9" s="1"/>
      <c r="J9" s="1"/>
      <c r="K9" s="1"/>
      <c r="L9" s="1"/>
      <c r="M9" s="1"/>
      <c r="N9" s="1"/>
      <c r="O9" s="1"/>
      <c r="P9" s="1"/>
      <c r="Q9" s="1"/>
      <c r="R9" s="1"/>
      <c r="S9" s="1"/>
      <c r="T9" s="1"/>
      <c r="U9" s="1"/>
      <c r="V9" s="1"/>
      <c r="W9" s="1"/>
      <c r="X9" s="1"/>
      <c r="Y9" s="1"/>
      <c r="Z9" s="1"/>
    </row>
    <row r="10" spans="1:26" ht="14.25" customHeight="1">
      <c r="A10" s="198"/>
      <c r="B10" s="7" t="s">
        <v>21</v>
      </c>
      <c r="C10" s="8"/>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198"/>
      <c r="B11" s="7" t="s">
        <v>22</v>
      </c>
      <c r="C11" s="8"/>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99"/>
      <c r="B12" s="10" t="s">
        <v>23</v>
      </c>
      <c r="C12" s="8"/>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9" t="s">
        <v>24</v>
      </c>
      <c r="B13" s="7" t="s">
        <v>25</v>
      </c>
      <c r="C13" s="8"/>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9" t="s">
        <v>26</v>
      </c>
      <c r="B14" s="10" t="s">
        <v>27</v>
      </c>
      <c r="C14" s="8"/>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9" t="s">
        <v>28</v>
      </c>
      <c r="B15" s="11" t="s">
        <v>29</v>
      </c>
      <c r="C15" s="8"/>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9" t="s">
        <v>30</v>
      </c>
      <c r="B16" s="11" t="s">
        <v>31</v>
      </c>
      <c r="C16" s="8" t="s">
        <v>32</v>
      </c>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9" t="s">
        <v>33</v>
      </c>
      <c r="B17" s="12"/>
      <c r="C17" s="8"/>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9" t="s">
        <v>34</v>
      </c>
      <c r="B18" s="12"/>
      <c r="C18" s="8"/>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9" t="s">
        <v>35</v>
      </c>
      <c r="B19" s="11" t="s">
        <v>36</v>
      </c>
      <c r="C19" s="8"/>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9" t="s">
        <v>37</v>
      </c>
      <c r="B20" s="11" t="s">
        <v>38</v>
      </c>
      <c r="C20" s="8"/>
      <c r="D20" s="1"/>
      <c r="E20" s="1"/>
      <c r="F20" s="1"/>
      <c r="G20" s="1"/>
      <c r="H20" s="1"/>
      <c r="I20" s="1"/>
      <c r="J20" s="1"/>
      <c r="K20" s="1"/>
      <c r="L20" s="1"/>
      <c r="M20" s="1"/>
      <c r="N20" s="1"/>
      <c r="O20" s="1"/>
      <c r="P20" s="1"/>
      <c r="Q20" s="1"/>
      <c r="R20" s="1"/>
      <c r="S20" s="1"/>
      <c r="T20" s="1"/>
      <c r="U20" s="1"/>
      <c r="V20" s="1"/>
      <c r="W20" s="1"/>
      <c r="X20" s="1"/>
      <c r="Y20" s="1"/>
      <c r="Z20" s="1"/>
    </row>
    <row r="21" spans="1:26" ht="15" customHeight="1">
      <c r="A21" s="142" t="s">
        <v>39</v>
      </c>
      <c r="B21" s="7" t="s">
        <v>40</v>
      </c>
      <c r="C21" s="8"/>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98"/>
      <c r="B22" s="7" t="s">
        <v>41</v>
      </c>
      <c r="C22" s="8"/>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200"/>
      <c r="B23" s="13" t="s">
        <v>42</v>
      </c>
      <c r="C23" s="14"/>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9:A12"/>
    <mergeCell ref="A21:A23"/>
    <mergeCell ref="A6:B6"/>
    <mergeCell ref="A1:C1"/>
    <mergeCell ref="A2:C2"/>
    <mergeCell ref="A3:C3"/>
    <mergeCell ref="A5:B5"/>
    <mergeCell ref="C5:C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Z1000"/>
  <sheetViews>
    <sheetView topLeftCell="J1" zoomScale="60" zoomScaleNormal="60" workbookViewId="0">
      <selection activeCell="O11" sqref="O11"/>
    </sheetView>
  </sheetViews>
  <sheetFormatPr defaultColWidth="14.42578125" defaultRowHeight="15" customHeight="1"/>
  <cols>
    <col min="1" max="1" width="11.28515625" customWidth="1"/>
    <col min="2" max="2" width="14.140625" customWidth="1"/>
    <col min="3" max="4" width="8.7109375" customWidth="1"/>
    <col min="5" max="5" width="14.140625" customWidth="1"/>
    <col min="6" max="6" width="8.7109375" customWidth="1"/>
    <col min="7" max="7" width="13.85546875" customWidth="1"/>
    <col min="8" max="8" width="59.7109375" customWidth="1"/>
    <col min="9" max="9" width="110.42578125" customWidth="1"/>
    <col min="10" max="10" width="98.28515625" customWidth="1"/>
    <col min="11" max="12" width="26.7109375" customWidth="1"/>
    <col min="13" max="13" width="14.42578125" customWidth="1"/>
    <col min="14" max="14" width="32.7109375" customWidth="1"/>
    <col min="15" max="15" width="24.85546875" customWidth="1"/>
    <col min="16" max="16" width="40" customWidth="1"/>
    <col min="17" max="17" width="18.7109375" customWidth="1"/>
    <col min="18" max="18" width="41.42578125" customWidth="1"/>
    <col min="19" max="19" width="28.28515625" customWidth="1"/>
    <col min="20" max="20" width="39.7109375" customWidth="1"/>
    <col min="21" max="22" width="30" customWidth="1"/>
    <col min="23" max="26" width="10" customWidth="1"/>
  </cols>
  <sheetData>
    <row r="1" spans="1:26" ht="28.5">
      <c r="A1" s="151" t="s">
        <v>43</v>
      </c>
      <c r="B1" s="193"/>
      <c r="C1" s="193"/>
      <c r="D1" s="193"/>
      <c r="E1" s="193"/>
      <c r="F1" s="193"/>
      <c r="G1" s="193"/>
      <c r="H1" s="193"/>
      <c r="I1" s="193"/>
      <c r="J1" s="193"/>
      <c r="K1" s="193"/>
      <c r="L1" s="193"/>
      <c r="M1" s="193"/>
      <c r="N1" s="193"/>
      <c r="O1" s="193"/>
      <c r="P1" s="193"/>
      <c r="Q1" s="194"/>
    </row>
    <row r="2" spans="1:26" ht="14.25" customHeight="1"/>
    <row r="3" spans="1:26" ht="26.25">
      <c r="A3" s="152" t="s">
        <v>44</v>
      </c>
      <c r="B3" s="201"/>
      <c r="C3" s="201"/>
      <c r="D3" s="201"/>
      <c r="E3" s="202"/>
      <c r="F3" s="15">
        <f>IF(SUM(W11:Z34)&lt;651,SUM(W11:Z34), "NOT ACCEPTABLE")</f>
        <v>0</v>
      </c>
      <c r="H3" s="153" t="s">
        <v>45</v>
      </c>
    </row>
    <row r="4" spans="1:26" ht="26.25">
      <c r="A4" s="152" t="s">
        <v>46</v>
      </c>
      <c r="B4" s="201"/>
      <c r="C4" s="201"/>
      <c r="D4" s="201"/>
      <c r="E4" s="202"/>
      <c r="F4" s="15">
        <f>IF(COUNTA(U11:U34)&lt;11,COUNTA(U11:U34),"NOT ACCEPTABLE")</f>
        <v>0</v>
      </c>
      <c r="H4" s="203"/>
    </row>
    <row r="5" spans="1:26" ht="14.25" customHeight="1"/>
    <row r="6" spans="1:26" ht="21">
      <c r="A6" s="149" t="s">
        <v>47</v>
      </c>
      <c r="B6" s="193"/>
      <c r="C6" s="193"/>
      <c r="D6" s="193"/>
      <c r="E6" s="193"/>
      <c r="F6" s="193"/>
      <c r="G6" s="193"/>
      <c r="H6" s="194"/>
      <c r="I6" s="153" t="s">
        <v>48</v>
      </c>
    </row>
    <row r="7" spans="1:26" ht="21">
      <c r="A7" s="149" t="s">
        <v>49</v>
      </c>
      <c r="B7" s="193"/>
      <c r="C7" s="193"/>
      <c r="D7" s="193"/>
      <c r="E7" s="193"/>
      <c r="F7" s="193"/>
      <c r="G7" s="193"/>
      <c r="H7" s="194"/>
      <c r="I7" s="204"/>
    </row>
    <row r="8" spans="1:26" ht="21">
      <c r="A8" s="149" t="s">
        <v>50</v>
      </c>
      <c r="B8" s="193"/>
      <c r="C8" s="193"/>
      <c r="D8" s="193"/>
      <c r="E8" s="193"/>
      <c r="F8" s="193"/>
      <c r="G8" s="193"/>
      <c r="H8" s="194"/>
      <c r="I8" s="203"/>
      <c r="W8" s="150" t="s">
        <v>51</v>
      </c>
      <c r="X8" s="193"/>
      <c r="Y8" s="193"/>
      <c r="Z8" s="194"/>
    </row>
    <row r="9" spans="1:26" ht="14.25" customHeight="1">
      <c r="W9" s="114">
        <v>0.05</v>
      </c>
      <c r="X9" s="115">
        <v>0.35</v>
      </c>
      <c r="Y9" s="115">
        <v>0.65</v>
      </c>
      <c r="Z9" s="116">
        <v>1</v>
      </c>
    </row>
    <row r="10" spans="1:26" ht="38.25" customHeight="1">
      <c r="A10" s="161" t="s">
        <v>52</v>
      </c>
      <c r="B10" s="188"/>
      <c r="C10" s="188"/>
      <c r="D10" s="188"/>
      <c r="E10" s="188"/>
      <c r="F10" s="188"/>
      <c r="G10" s="16" t="s">
        <v>53</v>
      </c>
      <c r="H10" s="117" t="s">
        <v>54</v>
      </c>
      <c r="I10" s="17" t="s">
        <v>55</v>
      </c>
      <c r="J10" s="17" t="s">
        <v>56</v>
      </c>
      <c r="K10" s="17" t="s">
        <v>57</v>
      </c>
      <c r="L10" s="154" t="s">
        <v>58</v>
      </c>
      <c r="M10" s="205"/>
      <c r="N10" s="162" t="s">
        <v>59</v>
      </c>
      <c r="O10" s="205"/>
      <c r="P10" s="154" t="s">
        <v>60</v>
      </c>
      <c r="Q10" s="205"/>
      <c r="R10" s="154" t="s">
        <v>61</v>
      </c>
      <c r="S10" s="189"/>
      <c r="T10" s="155" t="s">
        <v>62</v>
      </c>
      <c r="U10" s="189"/>
      <c r="V10" s="118"/>
      <c r="W10" s="18" t="s">
        <v>58</v>
      </c>
      <c r="X10" s="19" t="s">
        <v>63</v>
      </c>
      <c r="Y10" s="19" t="s">
        <v>64</v>
      </c>
      <c r="Z10" s="20" t="s">
        <v>65</v>
      </c>
    </row>
    <row r="11" spans="1:26" ht="126">
      <c r="A11" s="156" t="s">
        <v>66</v>
      </c>
      <c r="B11" s="188"/>
      <c r="C11" s="188"/>
      <c r="D11" s="188"/>
      <c r="E11" s="188"/>
      <c r="F11" s="188"/>
      <c r="G11" s="21" t="s">
        <v>67</v>
      </c>
      <c r="H11" s="22" t="s">
        <v>68</v>
      </c>
      <c r="I11" s="23" t="s">
        <v>69</v>
      </c>
      <c r="J11" s="24" t="s">
        <v>70</v>
      </c>
      <c r="K11" s="25">
        <v>20</v>
      </c>
      <c r="L11" s="26" t="s">
        <v>71</v>
      </c>
      <c r="M11" s="27"/>
      <c r="N11" s="119" t="s">
        <v>72</v>
      </c>
      <c r="O11" s="27"/>
      <c r="P11" s="119" t="s">
        <v>73</v>
      </c>
      <c r="Q11" s="27"/>
      <c r="R11" s="119" t="s">
        <v>74</v>
      </c>
      <c r="S11" s="27"/>
      <c r="T11" s="28"/>
      <c r="U11" s="29"/>
      <c r="V11" s="2"/>
      <c r="W11" s="30">
        <f t="shared" ref="W11:W34" si="0">IF(M11="X",K11*W$9,0)</f>
        <v>0</v>
      </c>
      <c r="X11" s="31">
        <f t="shared" ref="X11:X34" si="1">IF(O11="X",K11*X$9,0)</f>
        <v>0</v>
      </c>
      <c r="Y11" s="31">
        <f>IF(Q11="X",K11*Y$9,0)</f>
        <v>0</v>
      </c>
      <c r="Z11" s="32">
        <f t="shared" ref="Z11:Z34" si="2">IF(S11="X",K11*Z$9,0)</f>
        <v>0</v>
      </c>
    </row>
    <row r="12" spans="1:26" ht="112.5">
      <c r="A12" s="190"/>
      <c r="B12" s="206"/>
      <c r="C12" s="206"/>
      <c r="D12" s="206"/>
      <c r="E12" s="206"/>
      <c r="F12" s="191"/>
      <c r="G12" s="159" t="s">
        <v>75</v>
      </c>
      <c r="H12" s="160" t="s">
        <v>76</v>
      </c>
      <c r="I12" s="23" t="s">
        <v>77</v>
      </c>
      <c r="J12" s="24" t="s">
        <v>78</v>
      </c>
      <c r="K12" s="33">
        <v>30</v>
      </c>
      <c r="L12" s="34" t="s">
        <v>79</v>
      </c>
      <c r="M12" s="27"/>
      <c r="N12" s="34" t="s">
        <v>80</v>
      </c>
      <c r="O12" s="27"/>
      <c r="P12" s="34" t="s">
        <v>81</v>
      </c>
      <c r="Q12" s="27"/>
      <c r="R12" s="34" t="s">
        <v>82</v>
      </c>
      <c r="S12" s="27"/>
      <c r="T12" s="35" t="s">
        <v>83</v>
      </c>
      <c r="U12" s="27"/>
      <c r="V12" s="2"/>
      <c r="W12" s="30">
        <f t="shared" si="0"/>
        <v>0</v>
      </c>
      <c r="X12" s="31">
        <f t="shared" si="1"/>
        <v>0</v>
      </c>
      <c r="Y12" s="31">
        <f t="shared" ref="Y12:Y34" si="3">IF(Q12="X",K12*Y$9,0)</f>
        <v>0</v>
      </c>
      <c r="Z12" s="32">
        <f t="shared" si="2"/>
        <v>0</v>
      </c>
    </row>
    <row r="13" spans="1:26" ht="37.5">
      <c r="A13" s="190"/>
      <c r="B13" s="206"/>
      <c r="C13" s="206"/>
      <c r="D13" s="206"/>
      <c r="E13" s="206"/>
      <c r="F13" s="191"/>
      <c r="G13" s="204"/>
      <c r="H13" s="204"/>
      <c r="I13" s="23" t="s">
        <v>84</v>
      </c>
      <c r="J13" s="120"/>
      <c r="K13" s="33">
        <v>30</v>
      </c>
      <c r="L13" s="121" t="s">
        <v>85</v>
      </c>
      <c r="M13" s="27"/>
      <c r="N13" s="121" t="s">
        <v>86</v>
      </c>
      <c r="O13" s="27"/>
      <c r="P13" s="121" t="s">
        <v>87</v>
      </c>
      <c r="Q13" s="27"/>
      <c r="R13" s="36" t="s">
        <v>88</v>
      </c>
      <c r="S13" s="27"/>
      <c r="T13" s="37" t="s">
        <v>89</v>
      </c>
      <c r="U13" s="27"/>
      <c r="V13" s="2"/>
      <c r="W13" s="30">
        <f t="shared" si="0"/>
        <v>0</v>
      </c>
      <c r="X13" s="31">
        <f t="shared" si="1"/>
        <v>0</v>
      </c>
      <c r="Y13" s="31">
        <f t="shared" si="3"/>
        <v>0</v>
      </c>
      <c r="Z13" s="32">
        <f t="shared" si="2"/>
        <v>0</v>
      </c>
    </row>
    <row r="14" spans="1:26" ht="54">
      <c r="A14" s="190"/>
      <c r="B14" s="206"/>
      <c r="C14" s="206"/>
      <c r="D14" s="206"/>
      <c r="E14" s="206"/>
      <c r="F14" s="191"/>
      <c r="G14" s="203"/>
      <c r="H14" s="203"/>
      <c r="I14" s="23" t="s">
        <v>90</v>
      </c>
      <c r="J14" s="24" t="s">
        <v>91</v>
      </c>
      <c r="K14" s="33">
        <v>30</v>
      </c>
      <c r="L14" s="36" t="s">
        <v>85</v>
      </c>
      <c r="M14" s="27"/>
      <c r="N14" s="36" t="s">
        <v>92</v>
      </c>
      <c r="O14" s="27"/>
      <c r="P14" s="36" t="s">
        <v>93</v>
      </c>
      <c r="Q14" s="27"/>
      <c r="R14" s="36" t="s">
        <v>94</v>
      </c>
      <c r="S14" s="27"/>
      <c r="T14" s="37" t="s">
        <v>95</v>
      </c>
      <c r="U14" s="27"/>
      <c r="V14" s="2"/>
      <c r="W14" s="30">
        <f t="shared" si="0"/>
        <v>0</v>
      </c>
      <c r="X14" s="31">
        <f t="shared" si="1"/>
        <v>0</v>
      </c>
      <c r="Y14" s="31">
        <f t="shared" si="3"/>
        <v>0</v>
      </c>
      <c r="Z14" s="32">
        <f t="shared" si="2"/>
        <v>0</v>
      </c>
    </row>
    <row r="15" spans="1:26" ht="37.5">
      <c r="A15" s="190"/>
      <c r="B15" s="206"/>
      <c r="C15" s="206"/>
      <c r="D15" s="206"/>
      <c r="E15" s="206"/>
      <c r="F15" s="191"/>
      <c r="G15" s="164" t="s">
        <v>96</v>
      </c>
      <c r="H15" s="160" t="s">
        <v>97</v>
      </c>
      <c r="I15" s="23" t="s">
        <v>98</v>
      </c>
      <c r="J15" s="24" t="s">
        <v>99</v>
      </c>
      <c r="K15" s="33">
        <v>20</v>
      </c>
      <c r="L15" s="34" t="s">
        <v>85</v>
      </c>
      <c r="M15" s="27"/>
      <c r="N15" s="36" t="s">
        <v>92</v>
      </c>
      <c r="O15" s="27"/>
      <c r="P15" s="36" t="s">
        <v>93</v>
      </c>
      <c r="Q15" s="27"/>
      <c r="R15" s="36" t="s">
        <v>94</v>
      </c>
      <c r="S15" s="27"/>
      <c r="T15" s="37" t="s">
        <v>95</v>
      </c>
      <c r="U15" s="27"/>
      <c r="V15" s="2"/>
      <c r="W15" s="30">
        <f t="shared" si="0"/>
        <v>0</v>
      </c>
      <c r="X15" s="31">
        <f t="shared" si="1"/>
        <v>0</v>
      </c>
      <c r="Y15" s="31">
        <f t="shared" si="3"/>
        <v>0</v>
      </c>
      <c r="Z15" s="32">
        <f t="shared" si="2"/>
        <v>0</v>
      </c>
    </row>
    <row r="16" spans="1:26" ht="88.5" customHeight="1">
      <c r="A16" s="207"/>
      <c r="B16" s="208"/>
      <c r="C16" s="208"/>
      <c r="D16" s="208"/>
      <c r="E16" s="208"/>
      <c r="F16" s="208"/>
      <c r="G16" s="203"/>
      <c r="H16" s="203"/>
      <c r="I16" s="23" t="s">
        <v>100</v>
      </c>
      <c r="J16" s="24" t="s">
        <v>101</v>
      </c>
      <c r="K16" s="33">
        <v>40</v>
      </c>
      <c r="L16" s="36" t="s">
        <v>102</v>
      </c>
      <c r="M16" s="27"/>
      <c r="N16" s="36" t="s">
        <v>103</v>
      </c>
      <c r="O16" s="27"/>
      <c r="P16" s="36" t="s">
        <v>104</v>
      </c>
      <c r="Q16" s="27"/>
      <c r="R16" s="36" t="s">
        <v>105</v>
      </c>
      <c r="S16" s="27"/>
      <c r="T16" s="37" t="s">
        <v>95</v>
      </c>
      <c r="U16" s="27"/>
      <c r="V16" s="2"/>
      <c r="W16" s="30">
        <f t="shared" si="0"/>
        <v>0</v>
      </c>
      <c r="X16" s="31">
        <f t="shared" si="1"/>
        <v>0</v>
      </c>
      <c r="Y16" s="31">
        <f t="shared" si="3"/>
        <v>0</v>
      </c>
      <c r="Z16" s="32">
        <f t="shared" si="2"/>
        <v>0</v>
      </c>
    </row>
    <row r="17" spans="1:26" ht="52.5" customHeight="1">
      <c r="A17" s="165" t="s">
        <v>106</v>
      </c>
      <c r="B17" s="188"/>
      <c r="C17" s="188"/>
      <c r="D17" s="188"/>
      <c r="E17" s="188"/>
      <c r="F17" s="188"/>
      <c r="G17" s="104" t="s">
        <v>107</v>
      </c>
      <c r="H17" s="22" t="s">
        <v>108</v>
      </c>
      <c r="I17" s="23" t="s">
        <v>109</v>
      </c>
      <c r="J17" s="24" t="s">
        <v>110</v>
      </c>
      <c r="K17" s="33">
        <v>30</v>
      </c>
      <c r="L17" s="34" t="s">
        <v>79</v>
      </c>
      <c r="M17" s="27"/>
      <c r="N17" s="36" t="s">
        <v>111</v>
      </c>
      <c r="O17" s="27"/>
      <c r="P17" s="36" t="s">
        <v>112</v>
      </c>
      <c r="Q17" s="27"/>
      <c r="R17" s="36" t="s">
        <v>113</v>
      </c>
      <c r="S17" s="27"/>
      <c r="T17" s="37" t="s">
        <v>114</v>
      </c>
      <c r="U17" s="27"/>
      <c r="V17" s="2"/>
      <c r="W17" s="30">
        <f t="shared" si="0"/>
        <v>0</v>
      </c>
      <c r="X17" s="31">
        <f t="shared" si="1"/>
        <v>0</v>
      </c>
      <c r="Y17" s="31">
        <f t="shared" si="3"/>
        <v>0</v>
      </c>
      <c r="Z17" s="32">
        <f t="shared" si="2"/>
        <v>0</v>
      </c>
    </row>
    <row r="18" spans="1:26" ht="46.5" customHeight="1">
      <c r="A18" s="190"/>
      <c r="B18" s="206"/>
      <c r="C18" s="206"/>
      <c r="D18" s="206"/>
      <c r="E18" s="206"/>
      <c r="F18" s="191"/>
      <c r="G18" s="38" t="s">
        <v>115</v>
      </c>
      <c r="H18" s="22" t="s">
        <v>116</v>
      </c>
      <c r="I18" s="23" t="s">
        <v>117</v>
      </c>
      <c r="J18" s="24" t="s">
        <v>118</v>
      </c>
      <c r="K18" s="33">
        <v>20</v>
      </c>
      <c r="L18" s="34" t="s">
        <v>79</v>
      </c>
      <c r="M18" s="27"/>
      <c r="N18" s="36" t="s">
        <v>86</v>
      </c>
      <c r="O18" s="27"/>
      <c r="P18" s="36" t="s">
        <v>87</v>
      </c>
      <c r="Q18" s="27"/>
      <c r="R18" s="36" t="s">
        <v>88</v>
      </c>
      <c r="S18" s="27"/>
      <c r="T18" s="39"/>
      <c r="U18" s="29"/>
      <c r="V18" s="2"/>
      <c r="W18" s="30">
        <f t="shared" si="0"/>
        <v>0</v>
      </c>
      <c r="X18" s="31">
        <f t="shared" si="1"/>
        <v>0</v>
      </c>
      <c r="Y18" s="31">
        <f t="shared" si="3"/>
        <v>0</v>
      </c>
      <c r="Z18" s="32">
        <f t="shared" si="2"/>
        <v>0</v>
      </c>
    </row>
    <row r="19" spans="1:26" ht="56.25">
      <c r="A19" s="207"/>
      <c r="B19" s="208"/>
      <c r="C19" s="208"/>
      <c r="D19" s="208"/>
      <c r="E19" s="208"/>
      <c r="F19" s="208"/>
      <c r="G19" s="38" t="s">
        <v>119</v>
      </c>
      <c r="H19" s="122" t="s">
        <v>120</v>
      </c>
      <c r="I19" s="23" t="s">
        <v>121</v>
      </c>
      <c r="J19" s="24" t="s">
        <v>122</v>
      </c>
      <c r="K19" s="33">
        <v>20</v>
      </c>
      <c r="L19" s="36" t="s">
        <v>123</v>
      </c>
      <c r="M19" s="27"/>
      <c r="N19" s="36" t="s">
        <v>103</v>
      </c>
      <c r="O19" s="27"/>
      <c r="P19" s="36" t="s">
        <v>124</v>
      </c>
      <c r="Q19" s="27"/>
      <c r="R19" s="36" t="s">
        <v>125</v>
      </c>
      <c r="S19" s="27"/>
      <c r="T19" s="39"/>
      <c r="U19" s="29"/>
      <c r="V19" s="2"/>
      <c r="W19" s="30">
        <f t="shared" si="0"/>
        <v>0</v>
      </c>
      <c r="X19" s="31">
        <f t="shared" si="1"/>
        <v>0</v>
      </c>
      <c r="Y19" s="31">
        <f t="shared" si="3"/>
        <v>0</v>
      </c>
      <c r="Z19" s="32">
        <f t="shared" si="2"/>
        <v>0</v>
      </c>
    </row>
    <row r="20" spans="1:26" ht="119.25" customHeight="1">
      <c r="A20" s="166" t="s">
        <v>126</v>
      </c>
      <c r="B20" s="193"/>
      <c r="C20" s="193"/>
      <c r="D20" s="193"/>
      <c r="E20" s="193"/>
      <c r="F20" s="193"/>
      <c r="G20" s="40" t="s">
        <v>127</v>
      </c>
      <c r="H20" s="122" t="s">
        <v>128</v>
      </c>
      <c r="I20" s="23" t="s">
        <v>129</v>
      </c>
      <c r="J20" s="24" t="s">
        <v>130</v>
      </c>
      <c r="K20" s="33">
        <v>30</v>
      </c>
      <c r="L20" s="34" t="s">
        <v>102</v>
      </c>
      <c r="M20" s="27"/>
      <c r="N20" s="36" t="s">
        <v>103</v>
      </c>
      <c r="O20" s="27"/>
      <c r="P20" s="36" t="s">
        <v>104</v>
      </c>
      <c r="Q20" s="27"/>
      <c r="R20" s="36" t="s">
        <v>105</v>
      </c>
      <c r="S20" s="27"/>
      <c r="T20" s="37" t="s">
        <v>95</v>
      </c>
      <c r="U20" s="27"/>
      <c r="V20" s="2"/>
      <c r="W20" s="30">
        <f t="shared" si="0"/>
        <v>0</v>
      </c>
      <c r="X20" s="31">
        <f t="shared" si="1"/>
        <v>0</v>
      </c>
      <c r="Y20" s="31">
        <f t="shared" si="3"/>
        <v>0</v>
      </c>
      <c r="Z20" s="32">
        <f t="shared" si="2"/>
        <v>0</v>
      </c>
    </row>
    <row r="21" spans="1:26" ht="90">
      <c r="A21" s="167" t="s">
        <v>131</v>
      </c>
      <c r="B21" s="188"/>
      <c r="C21" s="188"/>
      <c r="D21" s="188"/>
      <c r="E21" s="188"/>
      <c r="F21" s="188"/>
      <c r="G21" s="168" t="s">
        <v>132</v>
      </c>
      <c r="H21" s="169" t="s">
        <v>133</v>
      </c>
      <c r="I21" s="23" t="s">
        <v>134</v>
      </c>
      <c r="J21" s="24" t="s">
        <v>135</v>
      </c>
      <c r="K21" s="33">
        <v>30</v>
      </c>
      <c r="L21" s="34" t="s">
        <v>136</v>
      </c>
      <c r="M21" s="27"/>
      <c r="N21" s="34" t="s">
        <v>72</v>
      </c>
      <c r="O21" s="27"/>
      <c r="P21" s="34" t="s">
        <v>137</v>
      </c>
      <c r="Q21" s="27"/>
      <c r="R21" s="34" t="s">
        <v>138</v>
      </c>
      <c r="S21" s="27"/>
      <c r="T21" s="41"/>
      <c r="U21" s="29"/>
      <c r="V21" s="2"/>
      <c r="W21" s="30">
        <f t="shared" si="0"/>
        <v>0</v>
      </c>
      <c r="X21" s="31">
        <f t="shared" si="1"/>
        <v>0</v>
      </c>
      <c r="Y21" s="31">
        <f t="shared" si="3"/>
        <v>0</v>
      </c>
      <c r="Z21" s="32">
        <f t="shared" si="2"/>
        <v>0</v>
      </c>
    </row>
    <row r="22" spans="1:26" ht="56.25">
      <c r="A22" s="190"/>
      <c r="B22" s="206"/>
      <c r="C22" s="206"/>
      <c r="D22" s="206"/>
      <c r="E22" s="206"/>
      <c r="F22" s="191"/>
      <c r="G22" s="190"/>
      <c r="H22" s="190"/>
      <c r="I22" s="23" t="s">
        <v>139</v>
      </c>
      <c r="J22" s="24" t="s">
        <v>140</v>
      </c>
      <c r="K22" s="33">
        <v>30</v>
      </c>
      <c r="L22" s="36" t="s">
        <v>141</v>
      </c>
      <c r="M22" s="27"/>
      <c r="N22" s="34" t="s">
        <v>142</v>
      </c>
      <c r="O22" s="27"/>
      <c r="P22" s="34" t="s">
        <v>113</v>
      </c>
      <c r="Q22" s="27"/>
      <c r="R22" s="34" t="s">
        <v>114</v>
      </c>
      <c r="S22" s="27"/>
      <c r="T22" s="42"/>
      <c r="U22" s="29"/>
      <c r="V22" s="2"/>
      <c r="W22" s="30">
        <f t="shared" si="0"/>
        <v>0</v>
      </c>
      <c r="X22" s="31">
        <f t="shared" si="1"/>
        <v>0</v>
      </c>
      <c r="Y22" s="31">
        <f t="shared" si="3"/>
        <v>0</v>
      </c>
      <c r="Z22" s="32">
        <f t="shared" si="2"/>
        <v>0</v>
      </c>
    </row>
    <row r="23" spans="1:26" ht="75">
      <c r="A23" s="190"/>
      <c r="B23" s="206"/>
      <c r="C23" s="206"/>
      <c r="D23" s="206"/>
      <c r="E23" s="206"/>
      <c r="F23" s="191"/>
      <c r="G23" s="190"/>
      <c r="H23" s="207"/>
      <c r="I23" s="23" t="s">
        <v>143</v>
      </c>
      <c r="J23" s="24" t="s">
        <v>144</v>
      </c>
      <c r="K23" s="33">
        <v>20</v>
      </c>
      <c r="L23" s="34" t="s">
        <v>136</v>
      </c>
      <c r="M23" s="27"/>
      <c r="N23" s="34" t="s">
        <v>145</v>
      </c>
      <c r="O23" s="27"/>
      <c r="P23" s="34" t="s">
        <v>146</v>
      </c>
      <c r="Q23" s="27"/>
      <c r="R23" s="34" t="s">
        <v>147</v>
      </c>
      <c r="S23" s="27"/>
      <c r="T23" s="42"/>
      <c r="U23" s="29"/>
      <c r="V23" s="2"/>
      <c r="W23" s="30">
        <f t="shared" si="0"/>
        <v>0</v>
      </c>
      <c r="X23" s="31">
        <f t="shared" si="1"/>
        <v>0</v>
      </c>
      <c r="Y23" s="31">
        <f t="shared" si="3"/>
        <v>0</v>
      </c>
      <c r="Z23" s="32">
        <f t="shared" si="2"/>
        <v>0</v>
      </c>
    </row>
    <row r="24" spans="1:26" ht="116.25">
      <c r="A24" s="190"/>
      <c r="B24" s="206"/>
      <c r="C24" s="206"/>
      <c r="D24" s="206"/>
      <c r="E24" s="206"/>
      <c r="F24" s="191"/>
      <c r="G24" s="40" t="s">
        <v>148</v>
      </c>
      <c r="H24" s="122" t="s">
        <v>149</v>
      </c>
      <c r="I24" s="23" t="s">
        <v>150</v>
      </c>
      <c r="J24" s="24" t="s">
        <v>151</v>
      </c>
      <c r="K24" s="33">
        <v>40</v>
      </c>
      <c r="L24" s="36" t="s">
        <v>136</v>
      </c>
      <c r="M24" s="27"/>
      <c r="N24" s="34" t="s">
        <v>152</v>
      </c>
      <c r="O24" s="27"/>
      <c r="P24" s="34" t="s">
        <v>153</v>
      </c>
      <c r="Q24" s="27"/>
      <c r="R24" s="34" t="s">
        <v>154</v>
      </c>
      <c r="S24" s="27"/>
      <c r="T24" s="35" t="s">
        <v>155</v>
      </c>
      <c r="U24" s="27"/>
      <c r="V24" s="2"/>
      <c r="W24" s="30">
        <f t="shared" si="0"/>
        <v>0</v>
      </c>
      <c r="X24" s="31">
        <f t="shared" si="1"/>
        <v>0</v>
      </c>
      <c r="Y24" s="31">
        <f t="shared" si="3"/>
        <v>0</v>
      </c>
      <c r="Z24" s="32">
        <f t="shared" si="2"/>
        <v>0</v>
      </c>
    </row>
    <row r="25" spans="1:26" ht="51.75">
      <c r="A25" s="207"/>
      <c r="B25" s="208"/>
      <c r="C25" s="208"/>
      <c r="D25" s="208"/>
      <c r="E25" s="208"/>
      <c r="F25" s="208"/>
      <c r="G25" s="40" t="s">
        <v>156</v>
      </c>
      <c r="H25" s="122" t="s">
        <v>157</v>
      </c>
      <c r="I25" s="23" t="s">
        <v>158</v>
      </c>
      <c r="J25" s="24" t="s">
        <v>159</v>
      </c>
      <c r="K25" s="33">
        <v>30</v>
      </c>
      <c r="L25" s="36" t="s">
        <v>102</v>
      </c>
      <c r="M25" s="27"/>
      <c r="N25" s="36" t="s">
        <v>103</v>
      </c>
      <c r="O25" s="27"/>
      <c r="P25" s="36" t="s">
        <v>160</v>
      </c>
      <c r="Q25" s="27"/>
      <c r="R25" s="36" t="s">
        <v>161</v>
      </c>
      <c r="S25" s="27"/>
      <c r="T25" s="43"/>
      <c r="U25" s="29"/>
      <c r="V25" s="2"/>
      <c r="W25" s="30">
        <f t="shared" si="0"/>
        <v>0</v>
      </c>
      <c r="X25" s="31">
        <f t="shared" si="1"/>
        <v>0</v>
      </c>
      <c r="Y25" s="31">
        <f t="shared" si="3"/>
        <v>0</v>
      </c>
      <c r="Z25" s="32">
        <f t="shared" si="2"/>
        <v>0</v>
      </c>
    </row>
    <row r="26" spans="1:26" ht="93.75">
      <c r="A26" s="156" t="s">
        <v>162</v>
      </c>
      <c r="B26" s="188"/>
      <c r="C26" s="188"/>
      <c r="D26" s="188"/>
      <c r="E26" s="188"/>
      <c r="F26" s="188"/>
      <c r="G26" s="157" t="s">
        <v>163</v>
      </c>
      <c r="H26" s="158" t="s">
        <v>164</v>
      </c>
      <c r="I26" s="123" t="s">
        <v>165</v>
      </c>
      <c r="J26" s="24" t="s">
        <v>166</v>
      </c>
      <c r="K26" s="33">
        <v>20</v>
      </c>
      <c r="L26" s="36" t="s">
        <v>136</v>
      </c>
      <c r="M26" s="27"/>
      <c r="N26" s="34" t="s">
        <v>167</v>
      </c>
      <c r="O26" s="27"/>
      <c r="P26" s="34" t="s">
        <v>168</v>
      </c>
      <c r="Q26" s="27"/>
      <c r="R26" s="34" t="s">
        <v>169</v>
      </c>
      <c r="S26" s="27"/>
      <c r="T26" s="42"/>
      <c r="U26" s="29"/>
      <c r="V26" s="2"/>
      <c r="W26" s="30">
        <f t="shared" si="0"/>
        <v>0</v>
      </c>
      <c r="X26" s="31">
        <f t="shared" si="1"/>
        <v>0</v>
      </c>
      <c r="Y26" s="31">
        <f t="shared" si="3"/>
        <v>0</v>
      </c>
      <c r="Z26" s="32">
        <f t="shared" si="2"/>
        <v>0</v>
      </c>
    </row>
    <row r="27" spans="1:26" ht="75">
      <c r="A27" s="190"/>
      <c r="B27" s="206"/>
      <c r="C27" s="206"/>
      <c r="D27" s="206"/>
      <c r="E27" s="206"/>
      <c r="F27" s="191"/>
      <c r="G27" s="190"/>
      <c r="H27" s="204"/>
      <c r="I27" s="123" t="s">
        <v>170</v>
      </c>
      <c r="J27" s="24" t="s">
        <v>171</v>
      </c>
      <c r="K27" s="33">
        <v>20</v>
      </c>
      <c r="L27" s="34" t="s">
        <v>79</v>
      </c>
      <c r="M27" s="27"/>
      <c r="N27" s="34" t="s">
        <v>172</v>
      </c>
      <c r="O27" s="27"/>
      <c r="P27" s="44" t="s">
        <v>173</v>
      </c>
      <c r="Q27" s="27"/>
      <c r="R27" s="44" t="s">
        <v>174</v>
      </c>
      <c r="S27" s="27"/>
      <c r="T27" s="42"/>
      <c r="U27" s="29"/>
      <c r="V27" s="2"/>
      <c r="W27" s="30">
        <f t="shared" si="0"/>
        <v>0</v>
      </c>
      <c r="X27" s="31">
        <f t="shared" si="1"/>
        <v>0</v>
      </c>
      <c r="Y27" s="31">
        <f t="shared" si="3"/>
        <v>0</v>
      </c>
      <c r="Z27" s="32">
        <f t="shared" si="2"/>
        <v>0</v>
      </c>
    </row>
    <row r="28" spans="1:26" ht="171" customHeight="1">
      <c r="A28" s="207"/>
      <c r="B28" s="208"/>
      <c r="C28" s="208"/>
      <c r="D28" s="208"/>
      <c r="E28" s="208"/>
      <c r="F28" s="208"/>
      <c r="G28" s="207"/>
      <c r="H28" s="203"/>
      <c r="I28" s="23" t="s">
        <v>175</v>
      </c>
      <c r="J28" s="24" t="s">
        <v>176</v>
      </c>
      <c r="K28" s="33">
        <v>10</v>
      </c>
      <c r="L28" s="45" t="s">
        <v>136</v>
      </c>
      <c r="M28" s="27"/>
      <c r="N28" s="34" t="s">
        <v>177</v>
      </c>
      <c r="O28" s="27"/>
      <c r="P28" s="44" t="s">
        <v>178</v>
      </c>
      <c r="Q28" s="27"/>
      <c r="R28" s="44" t="s">
        <v>179</v>
      </c>
      <c r="S28" s="27"/>
      <c r="T28" s="42"/>
      <c r="U28" s="29"/>
      <c r="V28" s="2"/>
      <c r="W28" s="30">
        <f t="shared" si="0"/>
        <v>0</v>
      </c>
      <c r="X28" s="31">
        <f t="shared" si="1"/>
        <v>0</v>
      </c>
      <c r="Y28" s="31">
        <f t="shared" si="3"/>
        <v>0</v>
      </c>
      <c r="Z28" s="32">
        <f t="shared" si="2"/>
        <v>0</v>
      </c>
    </row>
    <row r="29" spans="1:26" ht="108">
      <c r="A29" s="156" t="s">
        <v>180</v>
      </c>
      <c r="B29" s="188"/>
      <c r="C29" s="188"/>
      <c r="D29" s="188"/>
      <c r="E29" s="188"/>
      <c r="F29" s="189"/>
      <c r="G29" s="38" t="s">
        <v>181</v>
      </c>
      <c r="H29" s="22" t="s">
        <v>182</v>
      </c>
      <c r="I29" s="23" t="s">
        <v>183</v>
      </c>
      <c r="J29" s="24" t="s">
        <v>184</v>
      </c>
      <c r="K29" s="33">
        <v>30</v>
      </c>
      <c r="L29" s="36" t="s">
        <v>136</v>
      </c>
      <c r="M29" s="27"/>
      <c r="N29" s="36" t="s">
        <v>185</v>
      </c>
      <c r="O29" s="27"/>
      <c r="P29" s="36" t="s">
        <v>186</v>
      </c>
      <c r="Q29" s="27"/>
      <c r="R29" s="36" t="s">
        <v>187</v>
      </c>
      <c r="S29" s="27"/>
      <c r="T29" s="46"/>
      <c r="U29" s="29"/>
      <c r="V29" s="2"/>
      <c r="W29" s="30">
        <f t="shared" si="0"/>
        <v>0</v>
      </c>
      <c r="X29" s="31">
        <f t="shared" si="1"/>
        <v>0</v>
      </c>
      <c r="Y29" s="31">
        <f t="shared" si="3"/>
        <v>0</v>
      </c>
      <c r="Z29" s="32">
        <f t="shared" si="2"/>
        <v>0</v>
      </c>
    </row>
    <row r="30" spans="1:26" ht="56.25">
      <c r="A30" s="190"/>
      <c r="B30" s="206"/>
      <c r="C30" s="206"/>
      <c r="D30" s="206"/>
      <c r="E30" s="206"/>
      <c r="F30" s="192"/>
      <c r="G30" s="38" t="s">
        <v>188</v>
      </c>
      <c r="H30" s="22" t="s">
        <v>189</v>
      </c>
      <c r="I30" s="23" t="s">
        <v>190</v>
      </c>
      <c r="J30" s="24" t="s">
        <v>191</v>
      </c>
      <c r="K30" s="33">
        <v>30</v>
      </c>
      <c r="L30" s="36" t="s">
        <v>136</v>
      </c>
      <c r="M30" s="27"/>
      <c r="N30" s="36" t="s">
        <v>72</v>
      </c>
      <c r="O30" s="27"/>
      <c r="P30" s="34" t="s">
        <v>73</v>
      </c>
      <c r="Q30" s="27"/>
      <c r="R30" s="34" t="s">
        <v>74</v>
      </c>
      <c r="S30" s="27"/>
      <c r="T30" s="42"/>
      <c r="U30" s="29"/>
      <c r="V30" s="2"/>
      <c r="W30" s="30">
        <f t="shared" si="0"/>
        <v>0</v>
      </c>
      <c r="X30" s="31">
        <f t="shared" si="1"/>
        <v>0</v>
      </c>
      <c r="Y30" s="31">
        <f t="shared" si="3"/>
        <v>0</v>
      </c>
      <c r="Z30" s="32">
        <f t="shared" si="2"/>
        <v>0</v>
      </c>
    </row>
    <row r="31" spans="1:26" ht="112.5">
      <c r="A31" s="207"/>
      <c r="B31" s="208"/>
      <c r="C31" s="208"/>
      <c r="D31" s="208"/>
      <c r="E31" s="208"/>
      <c r="F31" s="209"/>
      <c r="G31" s="38" t="s">
        <v>192</v>
      </c>
      <c r="H31" s="122" t="s">
        <v>193</v>
      </c>
      <c r="I31" s="23" t="s">
        <v>194</v>
      </c>
      <c r="J31" s="24" t="s">
        <v>195</v>
      </c>
      <c r="K31" s="33">
        <v>20</v>
      </c>
      <c r="L31" s="36" t="s">
        <v>136</v>
      </c>
      <c r="M31" s="27"/>
      <c r="N31" s="34" t="s">
        <v>196</v>
      </c>
      <c r="O31" s="27"/>
      <c r="P31" s="34" t="s">
        <v>197</v>
      </c>
      <c r="Q31" s="27"/>
      <c r="R31" s="34" t="s">
        <v>198</v>
      </c>
      <c r="S31" s="27"/>
      <c r="T31" s="35" t="s">
        <v>199</v>
      </c>
      <c r="U31" s="27"/>
      <c r="V31" s="2"/>
      <c r="W31" s="30">
        <f t="shared" si="0"/>
        <v>0</v>
      </c>
      <c r="X31" s="31">
        <f t="shared" si="1"/>
        <v>0</v>
      </c>
      <c r="Y31" s="31">
        <f t="shared" si="3"/>
        <v>0</v>
      </c>
      <c r="Z31" s="32">
        <f t="shared" si="2"/>
        <v>0</v>
      </c>
    </row>
    <row r="32" spans="1:26" ht="114.75" customHeight="1">
      <c r="A32" s="163" t="s">
        <v>200</v>
      </c>
      <c r="B32" s="193"/>
      <c r="C32" s="193"/>
      <c r="D32" s="193"/>
      <c r="E32" s="193"/>
      <c r="F32" s="193"/>
      <c r="G32" s="38" t="s">
        <v>201</v>
      </c>
      <c r="H32" s="122" t="s">
        <v>202</v>
      </c>
      <c r="I32" s="23" t="s">
        <v>203</v>
      </c>
      <c r="J32" s="24" t="s">
        <v>204</v>
      </c>
      <c r="K32" s="33">
        <v>40</v>
      </c>
      <c r="L32" s="34" t="s">
        <v>205</v>
      </c>
      <c r="M32" s="27"/>
      <c r="N32" s="34" t="s">
        <v>206</v>
      </c>
      <c r="O32" s="27"/>
      <c r="P32" s="34" t="s">
        <v>207</v>
      </c>
      <c r="Q32" s="27"/>
      <c r="R32" s="34" t="s">
        <v>208</v>
      </c>
      <c r="S32" s="27"/>
      <c r="T32" s="35" t="s">
        <v>209</v>
      </c>
      <c r="U32" s="27"/>
      <c r="W32" s="30">
        <f t="shared" si="0"/>
        <v>0</v>
      </c>
      <c r="X32" s="31">
        <f t="shared" si="1"/>
        <v>0</v>
      </c>
      <c r="Y32" s="31">
        <f t="shared" si="3"/>
        <v>0</v>
      </c>
      <c r="Z32" s="32">
        <f t="shared" si="2"/>
        <v>0</v>
      </c>
    </row>
    <row r="33" spans="1:26" ht="37.5">
      <c r="A33" s="156" t="s">
        <v>210</v>
      </c>
      <c r="B33" s="188"/>
      <c r="C33" s="188"/>
      <c r="D33" s="188"/>
      <c r="E33" s="188"/>
      <c r="F33" s="205"/>
      <c r="G33" s="47" t="s">
        <v>211</v>
      </c>
      <c r="H33" s="122" t="s">
        <v>212</v>
      </c>
      <c r="I33" s="23" t="s">
        <v>213</v>
      </c>
      <c r="J33" s="24" t="s">
        <v>214</v>
      </c>
      <c r="K33" s="33">
        <v>40</v>
      </c>
      <c r="L33" s="36" t="s">
        <v>102</v>
      </c>
      <c r="M33" s="27"/>
      <c r="N33" s="36" t="s">
        <v>103</v>
      </c>
      <c r="O33" s="27"/>
      <c r="P33" s="36" t="s">
        <v>124</v>
      </c>
      <c r="Q33" s="27"/>
      <c r="R33" s="36" t="s">
        <v>125</v>
      </c>
      <c r="S33" s="27"/>
      <c r="T33" s="42"/>
      <c r="U33" s="29"/>
      <c r="V33" s="2"/>
      <c r="W33" s="30">
        <f t="shared" si="0"/>
        <v>0</v>
      </c>
      <c r="X33" s="31">
        <f t="shared" si="1"/>
        <v>0</v>
      </c>
      <c r="Y33" s="31">
        <f t="shared" si="3"/>
        <v>0</v>
      </c>
      <c r="Z33" s="32">
        <f t="shared" si="2"/>
        <v>0</v>
      </c>
    </row>
    <row r="34" spans="1:26" ht="42">
      <c r="A34" s="207"/>
      <c r="B34" s="208"/>
      <c r="C34" s="208"/>
      <c r="D34" s="208"/>
      <c r="E34" s="208"/>
      <c r="F34" s="196"/>
      <c r="G34" s="47" t="s">
        <v>215</v>
      </c>
      <c r="H34" s="122" t="s">
        <v>216</v>
      </c>
      <c r="I34" s="23" t="s">
        <v>217</v>
      </c>
      <c r="J34" s="24" t="s">
        <v>218</v>
      </c>
      <c r="K34" s="33">
        <v>20</v>
      </c>
      <c r="L34" s="36" t="s">
        <v>85</v>
      </c>
      <c r="M34" s="27"/>
      <c r="N34" s="36" t="s">
        <v>219</v>
      </c>
      <c r="O34" s="27"/>
      <c r="P34" s="36" t="s">
        <v>220</v>
      </c>
      <c r="Q34" s="27"/>
      <c r="R34" s="36" t="s">
        <v>221</v>
      </c>
      <c r="S34" s="27"/>
      <c r="T34" s="42"/>
      <c r="U34" s="29"/>
      <c r="V34" s="2"/>
      <c r="W34" s="48">
        <f t="shared" si="0"/>
        <v>0</v>
      </c>
      <c r="X34" s="49">
        <f t="shared" si="1"/>
        <v>0</v>
      </c>
      <c r="Y34" s="49">
        <f t="shared" si="3"/>
        <v>0</v>
      </c>
      <c r="Z34" s="50">
        <f t="shared" si="2"/>
        <v>0</v>
      </c>
    </row>
    <row r="35" spans="1:26" ht="14.25" customHeight="1">
      <c r="A35" s="51"/>
      <c r="B35" s="51"/>
      <c r="C35" s="51"/>
      <c r="D35" s="51"/>
      <c r="E35" s="51"/>
      <c r="F35" s="51"/>
      <c r="G35" s="51"/>
      <c r="I35" s="51"/>
      <c r="J35" s="51"/>
      <c r="K35" s="52"/>
      <c r="L35" s="51"/>
      <c r="M35" s="51"/>
      <c r="N35" s="51"/>
      <c r="O35" s="51"/>
      <c r="P35" s="51"/>
      <c r="Q35" s="51"/>
      <c r="R35" s="51"/>
      <c r="S35" s="51"/>
    </row>
    <row r="36" spans="1:26" ht="14.25" customHeight="1">
      <c r="A36" s="51"/>
      <c r="B36" s="51"/>
      <c r="C36" s="51"/>
      <c r="D36" s="51"/>
      <c r="E36" s="51"/>
      <c r="F36" s="51"/>
      <c r="G36" s="51"/>
      <c r="H36" s="51"/>
      <c r="I36" s="51"/>
      <c r="J36" s="51"/>
      <c r="K36" s="51"/>
      <c r="L36" s="51"/>
      <c r="M36" s="51"/>
      <c r="N36" s="51"/>
      <c r="O36" s="51"/>
      <c r="P36" s="51"/>
      <c r="Q36" s="51"/>
      <c r="R36" s="51"/>
      <c r="S36" s="51"/>
    </row>
    <row r="37" spans="1:26" ht="14.25" customHeight="1">
      <c r="A37" s="51"/>
      <c r="B37" s="51"/>
      <c r="C37" s="51"/>
      <c r="D37" s="51"/>
      <c r="E37" s="51"/>
      <c r="F37" s="51"/>
      <c r="G37" s="51"/>
      <c r="H37" s="51"/>
      <c r="I37" s="51"/>
      <c r="J37" s="51"/>
      <c r="K37" s="51"/>
      <c r="L37" s="51"/>
      <c r="M37" s="51"/>
      <c r="N37" s="51"/>
      <c r="O37" s="51"/>
      <c r="P37" s="51"/>
      <c r="Q37" s="51"/>
      <c r="R37" s="51"/>
      <c r="S37" s="51"/>
    </row>
    <row r="38" spans="1:26" ht="14.25" customHeight="1">
      <c r="A38" s="51"/>
      <c r="B38" s="51"/>
      <c r="C38" s="51"/>
      <c r="D38" s="51"/>
      <c r="E38" s="51"/>
      <c r="F38" s="51"/>
      <c r="G38" s="51"/>
      <c r="H38" s="51"/>
      <c r="I38" s="51"/>
      <c r="J38" s="51"/>
      <c r="K38" s="51"/>
      <c r="L38" s="51"/>
      <c r="M38" s="51"/>
      <c r="N38" s="51"/>
      <c r="O38" s="51"/>
      <c r="P38" s="51"/>
      <c r="Q38" s="51"/>
      <c r="R38" s="51"/>
      <c r="S38" s="51"/>
    </row>
    <row r="39" spans="1:26" ht="14.25" customHeight="1">
      <c r="A39" s="51"/>
      <c r="B39" s="51"/>
      <c r="C39" s="51"/>
      <c r="D39" s="51"/>
      <c r="E39" s="51"/>
      <c r="F39" s="51"/>
      <c r="G39" s="51"/>
      <c r="H39" s="51"/>
      <c r="I39" s="51"/>
      <c r="J39" s="51"/>
      <c r="K39" s="51"/>
      <c r="L39" s="51"/>
      <c r="M39" s="51"/>
      <c r="N39" s="51"/>
      <c r="O39" s="51"/>
      <c r="P39" s="51"/>
      <c r="Q39" s="51"/>
      <c r="R39" s="51"/>
      <c r="S39" s="51"/>
    </row>
    <row r="40" spans="1:26" ht="14.25" customHeight="1">
      <c r="A40" s="51"/>
      <c r="B40" s="51"/>
      <c r="C40" s="51"/>
      <c r="D40" s="51"/>
      <c r="E40" s="51"/>
      <c r="F40" s="51"/>
      <c r="G40" s="51"/>
      <c r="H40" s="51"/>
      <c r="I40" s="51"/>
      <c r="J40" s="51"/>
      <c r="K40" s="51"/>
      <c r="L40" s="51"/>
      <c r="M40" s="51"/>
      <c r="N40" s="51"/>
      <c r="O40" s="51"/>
      <c r="P40" s="51"/>
      <c r="Q40" s="51"/>
      <c r="R40" s="51"/>
      <c r="S40" s="51"/>
    </row>
    <row r="41" spans="1:26" ht="14.25" customHeight="1"/>
    <row r="42" spans="1:26" ht="14.25" customHeight="1"/>
    <row r="43" spans="1:26" ht="14.25" customHeight="1"/>
    <row r="44" spans="1:26" ht="14.25" customHeight="1"/>
    <row r="45" spans="1:26" ht="14.25" customHeight="1"/>
    <row r="46" spans="1:26" ht="14.25" customHeight="1"/>
    <row r="47" spans="1:26" ht="14.25" customHeight="1"/>
    <row r="48" spans="1:2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1">
    <mergeCell ref="A29:F31"/>
    <mergeCell ref="A32:F32"/>
    <mergeCell ref="A33:F34"/>
    <mergeCell ref="G15:G16"/>
    <mergeCell ref="H15:H16"/>
    <mergeCell ref="A17:F19"/>
    <mergeCell ref="A20:F20"/>
    <mergeCell ref="A21:F25"/>
    <mergeCell ref="G21:G23"/>
    <mergeCell ref="H21:H23"/>
    <mergeCell ref="P10:Q10"/>
    <mergeCell ref="R10:S10"/>
    <mergeCell ref="T10:U10"/>
    <mergeCell ref="A11:F16"/>
    <mergeCell ref="A26:F28"/>
    <mergeCell ref="G26:G28"/>
    <mergeCell ref="H26:H28"/>
    <mergeCell ref="G12:G14"/>
    <mergeCell ref="H12:H14"/>
    <mergeCell ref="A10:F10"/>
    <mergeCell ref="L10:M10"/>
    <mergeCell ref="N10:O10"/>
    <mergeCell ref="A8:H8"/>
    <mergeCell ref="W8:Z8"/>
    <mergeCell ref="A1:Q1"/>
    <mergeCell ref="A3:E3"/>
    <mergeCell ref="H3:H4"/>
    <mergeCell ref="A4:E4"/>
    <mergeCell ref="A6:H6"/>
    <mergeCell ref="I6:I8"/>
    <mergeCell ref="A7:H7"/>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Z1000"/>
  <sheetViews>
    <sheetView topLeftCell="K1" zoomScale="60" zoomScaleNormal="60" workbookViewId="0">
      <selection activeCell="U11" sqref="U11"/>
    </sheetView>
  </sheetViews>
  <sheetFormatPr defaultColWidth="14.42578125" defaultRowHeight="15" customHeight="1"/>
  <cols>
    <col min="1" max="4" width="8.7109375" customWidth="1"/>
    <col min="5" max="5" width="21.28515625" customWidth="1"/>
    <col min="6" max="6" width="23.28515625" customWidth="1"/>
    <col min="7" max="7" width="16" customWidth="1"/>
    <col min="8" max="8" width="65.5703125" customWidth="1"/>
    <col min="9" max="9" width="71.28515625" customWidth="1"/>
    <col min="10" max="10" width="111.28515625" customWidth="1"/>
    <col min="11" max="11" width="18.7109375" customWidth="1"/>
    <col min="12" max="12" width="14.28515625" customWidth="1"/>
    <col min="13" max="13" width="13.85546875" customWidth="1"/>
    <col min="14" max="14" width="29.85546875" customWidth="1"/>
    <col min="15" max="15" width="15.85546875" customWidth="1"/>
    <col min="16" max="16" width="35" customWidth="1"/>
    <col min="17" max="17" width="21.7109375" customWidth="1"/>
    <col min="18" max="18" width="35.5703125" customWidth="1"/>
    <col min="19" max="19" width="26" customWidth="1"/>
    <col min="20" max="20" width="38.28515625" customWidth="1"/>
    <col min="21" max="21" width="30.5703125" customWidth="1"/>
    <col min="22" max="22" width="8.7109375" customWidth="1"/>
    <col min="23" max="23" width="11.85546875" customWidth="1"/>
    <col min="24" max="26" width="12.28515625" customWidth="1"/>
  </cols>
  <sheetData>
    <row r="1" spans="1:26" ht="38.450000000000003" customHeight="1">
      <c r="A1" s="171" t="s">
        <v>222</v>
      </c>
      <c r="B1" s="193"/>
      <c r="C1" s="193"/>
      <c r="D1" s="193"/>
      <c r="E1" s="193"/>
      <c r="F1" s="193"/>
      <c r="G1" s="193"/>
      <c r="H1" s="193"/>
      <c r="I1" s="193"/>
      <c r="J1" s="193"/>
      <c r="K1" s="193"/>
      <c r="L1" s="193"/>
      <c r="M1" s="193"/>
      <c r="N1" s="193"/>
      <c r="O1" s="193"/>
      <c r="P1" s="193"/>
      <c r="Q1" s="193"/>
      <c r="R1" s="193"/>
      <c r="S1" s="193"/>
      <c r="T1" s="194"/>
      <c r="U1" s="53"/>
    </row>
    <row r="2" spans="1:26" ht="14.25" customHeight="1"/>
    <row r="3" spans="1:26" ht="26.25">
      <c r="A3" s="152" t="s">
        <v>44</v>
      </c>
      <c r="B3" s="201"/>
      <c r="C3" s="201"/>
      <c r="D3" s="201"/>
      <c r="E3" s="202"/>
      <c r="F3" s="15">
        <f>IF(SUM(W11:Z18)&lt;251,SUM(W11:Z18),"NOT ACCEPTABLE")</f>
        <v>0</v>
      </c>
      <c r="H3" s="153" t="s">
        <v>45</v>
      </c>
    </row>
    <row r="4" spans="1:26" ht="26.25">
      <c r="A4" s="152" t="s">
        <v>46</v>
      </c>
      <c r="B4" s="201"/>
      <c r="C4" s="201"/>
      <c r="D4" s="201"/>
      <c r="E4" s="202"/>
      <c r="F4" s="15">
        <f>IF(COUNTA(U11:U18)&lt;4,COUNTA(U11:U18),"NOT ACCEPTABLE")</f>
        <v>0</v>
      </c>
      <c r="G4" s="54"/>
      <c r="H4" s="203"/>
    </row>
    <row r="5" spans="1:26" ht="14.25" customHeight="1">
      <c r="A5" s="55"/>
      <c r="B5" s="55"/>
      <c r="C5" s="55"/>
      <c r="D5" s="55"/>
      <c r="E5" s="55"/>
      <c r="F5" s="56"/>
      <c r="G5" s="54"/>
    </row>
    <row r="6" spans="1:26" ht="21">
      <c r="A6" s="149" t="s">
        <v>47</v>
      </c>
      <c r="B6" s="193"/>
      <c r="C6" s="193"/>
      <c r="D6" s="193"/>
      <c r="E6" s="193"/>
      <c r="F6" s="193"/>
      <c r="G6" s="193"/>
      <c r="H6" s="194"/>
      <c r="I6" s="153" t="s">
        <v>48</v>
      </c>
    </row>
    <row r="7" spans="1:26" ht="21">
      <c r="A7" s="149" t="s">
        <v>49</v>
      </c>
      <c r="B7" s="193"/>
      <c r="C7" s="193"/>
      <c r="D7" s="193"/>
      <c r="E7" s="193"/>
      <c r="F7" s="193"/>
      <c r="G7" s="193"/>
      <c r="H7" s="194"/>
      <c r="I7" s="204"/>
    </row>
    <row r="8" spans="1:26" ht="21">
      <c r="A8" s="149" t="s">
        <v>50</v>
      </c>
      <c r="B8" s="193"/>
      <c r="C8" s="193"/>
      <c r="D8" s="193"/>
      <c r="E8" s="193"/>
      <c r="F8" s="193"/>
      <c r="G8" s="193"/>
      <c r="H8" s="194"/>
      <c r="I8" s="203"/>
      <c r="W8" s="170" t="s">
        <v>51</v>
      </c>
      <c r="X8" s="193"/>
      <c r="Y8" s="193"/>
      <c r="Z8" s="194"/>
    </row>
    <row r="9" spans="1:26" ht="15" customHeight="1">
      <c r="W9" s="124">
        <v>0.05</v>
      </c>
      <c r="X9" s="125">
        <v>0.35</v>
      </c>
      <c r="Y9" s="125">
        <v>0.65</v>
      </c>
      <c r="Z9" s="126">
        <v>1</v>
      </c>
    </row>
    <row r="10" spans="1:26" ht="48" customHeight="1">
      <c r="A10" s="175" t="s">
        <v>52</v>
      </c>
      <c r="B10" s="193"/>
      <c r="C10" s="193"/>
      <c r="D10" s="193"/>
      <c r="E10" s="193"/>
      <c r="F10" s="193"/>
      <c r="G10" s="57" t="s">
        <v>53</v>
      </c>
      <c r="H10" s="58" t="s">
        <v>54</v>
      </c>
      <c r="I10" s="59" t="s">
        <v>55</v>
      </c>
      <c r="J10" s="59" t="s">
        <v>56</v>
      </c>
      <c r="K10" s="59" t="s">
        <v>57</v>
      </c>
      <c r="L10" s="176" t="s">
        <v>58</v>
      </c>
      <c r="M10" s="210"/>
      <c r="N10" s="176" t="s">
        <v>59</v>
      </c>
      <c r="O10" s="210"/>
      <c r="P10" s="176" t="s">
        <v>60</v>
      </c>
      <c r="Q10" s="210"/>
      <c r="R10" s="176" t="s">
        <v>61</v>
      </c>
      <c r="S10" s="194"/>
      <c r="T10" s="177" t="s">
        <v>62</v>
      </c>
      <c r="U10" s="194"/>
      <c r="V10" s="60"/>
      <c r="W10" s="61" t="s">
        <v>58</v>
      </c>
      <c r="X10" s="62" t="s">
        <v>63</v>
      </c>
      <c r="Y10" s="62" t="s">
        <v>64</v>
      </c>
      <c r="Z10" s="63" t="s">
        <v>65</v>
      </c>
    </row>
    <row r="11" spans="1:26" ht="75">
      <c r="A11" s="172" t="s">
        <v>223</v>
      </c>
      <c r="B11" s="188"/>
      <c r="C11" s="188"/>
      <c r="D11" s="188"/>
      <c r="E11" s="188"/>
      <c r="F11" s="189"/>
      <c r="G11" s="64" t="s">
        <v>224</v>
      </c>
      <c r="H11" s="65" t="s">
        <v>225</v>
      </c>
      <c r="I11" s="23" t="s">
        <v>226</v>
      </c>
      <c r="J11" s="24" t="s">
        <v>227</v>
      </c>
      <c r="K11" s="33">
        <v>40</v>
      </c>
      <c r="L11" s="36" t="s">
        <v>136</v>
      </c>
      <c r="M11" s="27"/>
      <c r="N11" s="36" t="s">
        <v>228</v>
      </c>
      <c r="O11" s="27"/>
      <c r="P11" s="36" t="s">
        <v>142</v>
      </c>
      <c r="Q11" s="27"/>
      <c r="R11" s="36" t="s">
        <v>95</v>
      </c>
      <c r="S11" s="27"/>
      <c r="T11" s="66" t="s">
        <v>229</v>
      </c>
      <c r="U11" s="27"/>
      <c r="W11" s="67">
        <f t="shared" ref="W11:W18" si="0">IF(M11="X",$K11*W$9,0)</f>
        <v>0</v>
      </c>
      <c r="X11" s="68">
        <f t="shared" ref="X11:X18" si="1">IF(O11="X",$K11*X$9,0)</f>
        <v>0</v>
      </c>
      <c r="Y11" s="68">
        <f t="shared" ref="Y11:Y18" si="2">IF(Q11="X",$K11*Y$9,0)</f>
        <v>0</v>
      </c>
      <c r="Z11" s="69">
        <f t="shared" ref="Z11:Z18" si="3">IF(S11="X",$K11*Z$9,0)</f>
        <v>0</v>
      </c>
    </row>
    <row r="12" spans="1:26" ht="126.75" customHeight="1">
      <c r="A12" s="190"/>
      <c r="B12" s="206"/>
      <c r="C12" s="206"/>
      <c r="D12" s="206"/>
      <c r="E12" s="206"/>
      <c r="F12" s="192"/>
      <c r="G12" s="64" t="s">
        <v>230</v>
      </c>
      <c r="H12" s="65" t="s">
        <v>231</v>
      </c>
      <c r="I12" s="23" t="s">
        <v>232</v>
      </c>
      <c r="J12" s="24" t="s">
        <v>233</v>
      </c>
      <c r="K12" s="33">
        <v>30</v>
      </c>
      <c r="L12" s="36" t="s">
        <v>136</v>
      </c>
      <c r="M12" s="27"/>
      <c r="N12" s="34" t="s">
        <v>234</v>
      </c>
      <c r="O12" s="27"/>
      <c r="P12" s="34" t="s">
        <v>235</v>
      </c>
      <c r="Q12" s="27"/>
      <c r="R12" s="34" t="s">
        <v>236</v>
      </c>
      <c r="S12" s="27"/>
      <c r="T12" s="70"/>
      <c r="U12" s="70"/>
      <c r="W12" s="71">
        <f t="shared" si="0"/>
        <v>0</v>
      </c>
      <c r="X12" s="12">
        <f t="shared" si="1"/>
        <v>0</v>
      </c>
      <c r="Y12" s="12">
        <f t="shared" si="2"/>
        <v>0</v>
      </c>
      <c r="Z12" s="72">
        <f t="shared" si="3"/>
        <v>0</v>
      </c>
    </row>
    <row r="13" spans="1:26" ht="71.25" customHeight="1">
      <c r="A13" s="207"/>
      <c r="B13" s="208"/>
      <c r="C13" s="208"/>
      <c r="D13" s="208"/>
      <c r="E13" s="208"/>
      <c r="F13" s="209"/>
      <c r="G13" s="73" t="s">
        <v>237</v>
      </c>
      <c r="H13" s="65" t="s">
        <v>238</v>
      </c>
      <c r="I13" s="23" t="s">
        <v>239</v>
      </c>
      <c r="J13" s="24" t="s">
        <v>240</v>
      </c>
      <c r="K13" s="33">
        <v>20</v>
      </c>
      <c r="L13" s="36" t="s">
        <v>136</v>
      </c>
      <c r="M13" s="27"/>
      <c r="N13" s="34" t="s">
        <v>241</v>
      </c>
      <c r="O13" s="27"/>
      <c r="P13" s="34" t="s">
        <v>242</v>
      </c>
      <c r="Q13" s="27"/>
      <c r="R13" s="119" t="s">
        <v>243</v>
      </c>
      <c r="S13" s="27"/>
      <c r="T13" s="70"/>
      <c r="U13" s="70"/>
      <c r="W13" s="71">
        <f t="shared" si="0"/>
        <v>0</v>
      </c>
      <c r="X13" s="12">
        <f t="shared" si="1"/>
        <v>0</v>
      </c>
      <c r="Y13" s="12">
        <f t="shared" si="2"/>
        <v>0</v>
      </c>
      <c r="Z13" s="72">
        <f t="shared" si="3"/>
        <v>0</v>
      </c>
    </row>
    <row r="14" spans="1:26" ht="105" customHeight="1">
      <c r="A14" s="172" t="s">
        <v>244</v>
      </c>
      <c r="B14" s="188"/>
      <c r="C14" s="188"/>
      <c r="D14" s="188"/>
      <c r="E14" s="188"/>
      <c r="F14" s="189"/>
      <c r="G14" s="173" t="s">
        <v>245</v>
      </c>
      <c r="H14" s="174" t="s">
        <v>246</v>
      </c>
      <c r="I14" s="23" t="s">
        <v>247</v>
      </c>
      <c r="J14" s="24" t="s">
        <v>248</v>
      </c>
      <c r="K14" s="33">
        <v>40</v>
      </c>
      <c r="L14" s="36" t="s">
        <v>136</v>
      </c>
      <c r="M14" s="27"/>
      <c r="N14" s="36" t="s">
        <v>219</v>
      </c>
      <c r="O14" s="27"/>
      <c r="P14" s="36" t="s">
        <v>249</v>
      </c>
      <c r="Q14" s="27"/>
      <c r="R14" s="36" t="s">
        <v>89</v>
      </c>
      <c r="S14" s="27"/>
      <c r="T14" s="66" t="s">
        <v>250</v>
      </c>
      <c r="U14" s="27"/>
      <c r="W14" s="71">
        <f t="shared" si="0"/>
        <v>0</v>
      </c>
      <c r="X14" s="12">
        <f t="shared" si="1"/>
        <v>0</v>
      </c>
      <c r="Y14" s="12">
        <f t="shared" si="2"/>
        <v>0</v>
      </c>
      <c r="Z14" s="72">
        <f t="shared" si="3"/>
        <v>0</v>
      </c>
    </row>
    <row r="15" spans="1:26" ht="94.5" customHeight="1">
      <c r="A15" s="190"/>
      <c r="B15" s="206"/>
      <c r="C15" s="206"/>
      <c r="D15" s="206"/>
      <c r="E15" s="206"/>
      <c r="F15" s="192"/>
      <c r="G15" s="203"/>
      <c r="H15" s="203"/>
      <c r="I15" s="23" t="s">
        <v>251</v>
      </c>
      <c r="J15" s="24" t="s">
        <v>252</v>
      </c>
      <c r="K15" s="33">
        <v>30</v>
      </c>
      <c r="L15" s="36" t="s">
        <v>136</v>
      </c>
      <c r="M15" s="27"/>
      <c r="N15" s="36" t="s">
        <v>234</v>
      </c>
      <c r="O15" s="27"/>
      <c r="P15" s="34" t="s">
        <v>253</v>
      </c>
      <c r="Q15" s="27"/>
      <c r="R15" s="34" t="s">
        <v>254</v>
      </c>
      <c r="S15" s="27"/>
      <c r="T15" s="70"/>
      <c r="U15" s="70"/>
      <c r="W15" s="71">
        <f t="shared" si="0"/>
        <v>0</v>
      </c>
      <c r="X15" s="12">
        <f t="shared" si="1"/>
        <v>0</v>
      </c>
      <c r="Y15" s="12">
        <f t="shared" si="2"/>
        <v>0</v>
      </c>
      <c r="Z15" s="72">
        <f t="shared" si="3"/>
        <v>0</v>
      </c>
    </row>
    <row r="16" spans="1:26" ht="133.5" customHeight="1">
      <c r="A16" s="207"/>
      <c r="B16" s="208"/>
      <c r="C16" s="208"/>
      <c r="D16" s="208"/>
      <c r="E16" s="208"/>
      <c r="F16" s="209"/>
      <c r="G16" s="127" t="s">
        <v>255</v>
      </c>
      <c r="H16" s="65" t="s">
        <v>256</v>
      </c>
      <c r="I16" s="23" t="s">
        <v>257</v>
      </c>
      <c r="J16" s="24"/>
      <c r="K16" s="33">
        <v>20</v>
      </c>
      <c r="L16" s="36" t="s">
        <v>136</v>
      </c>
      <c r="M16" s="27"/>
      <c r="N16" s="36" t="s">
        <v>219</v>
      </c>
      <c r="O16" s="27"/>
      <c r="P16" s="36" t="s">
        <v>249</v>
      </c>
      <c r="Q16" s="27"/>
      <c r="R16" s="36" t="s">
        <v>89</v>
      </c>
      <c r="S16" s="27"/>
      <c r="T16" s="66" t="s">
        <v>258</v>
      </c>
      <c r="U16" s="27"/>
      <c r="W16" s="71">
        <f t="shared" si="0"/>
        <v>0</v>
      </c>
      <c r="X16" s="12">
        <f t="shared" si="1"/>
        <v>0</v>
      </c>
      <c r="Y16" s="12">
        <f t="shared" si="2"/>
        <v>0</v>
      </c>
      <c r="Z16" s="72">
        <f t="shared" si="3"/>
        <v>0</v>
      </c>
    </row>
    <row r="17" spans="1:26" ht="87" customHeight="1">
      <c r="A17" s="172" t="s">
        <v>259</v>
      </c>
      <c r="B17" s="188"/>
      <c r="C17" s="188"/>
      <c r="D17" s="188"/>
      <c r="E17" s="188"/>
      <c r="F17" s="189"/>
      <c r="G17" s="64" t="s">
        <v>260</v>
      </c>
      <c r="H17" s="65" t="s">
        <v>261</v>
      </c>
      <c r="I17" s="23" t="s">
        <v>262</v>
      </c>
      <c r="J17" s="128" t="s">
        <v>263</v>
      </c>
      <c r="K17" s="33">
        <v>40</v>
      </c>
      <c r="L17" s="121" t="s">
        <v>136</v>
      </c>
      <c r="M17" s="27"/>
      <c r="N17" s="121" t="s">
        <v>264</v>
      </c>
      <c r="O17" s="27"/>
      <c r="P17" s="36" t="s">
        <v>265</v>
      </c>
      <c r="Q17" s="27"/>
      <c r="R17" s="36" t="s">
        <v>266</v>
      </c>
      <c r="S17" s="27"/>
      <c r="T17" s="70"/>
      <c r="U17" s="70"/>
      <c r="W17" s="71">
        <f t="shared" si="0"/>
        <v>0</v>
      </c>
      <c r="X17" s="12">
        <f t="shared" si="1"/>
        <v>0</v>
      </c>
      <c r="Y17" s="12">
        <f t="shared" si="2"/>
        <v>0</v>
      </c>
      <c r="Z17" s="72">
        <f t="shared" si="3"/>
        <v>0</v>
      </c>
    </row>
    <row r="18" spans="1:26" ht="63">
      <c r="A18" s="207"/>
      <c r="B18" s="208"/>
      <c r="C18" s="208"/>
      <c r="D18" s="208"/>
      <c r="E18" s="208"/>
      <c r="F18" s="209"/>
      <c r="G18" s="64" t="s">
        <v>267</v>
      </c>
      <c r="H18" s="65" t="s">
        <v>268</v>
      </c>
      <c r="I18" s="23" t="s">
        <v>269</v>
      </c>
      <c r="J18" s="129"/>
      <c r="K18" s="33">
        <v>30</v>
      </c>
      <c r="L18" s="121" t="s">
        <v>136</v>
      </c>
      <c r="M18" s="27"/>
      <c r="N18" s="74" t="s">
        <v>264</v>
      </c>
      <c r="O18" s="27"/>
      <c r="P18" s="75" t="s">
        <v>265</v>
      </c>
      <c r="Q18" s="27"/>
      <c r="R18" s="121" t="s">
        <v>266</v>
      </c>
      <c r="S18" s="27"/>
      <c r="T18" s="70"/>
      <c r="U18" s="70"/>
      <c r="W18" s="76">
        <f t="shared" si="0"/>
        <v>0</v>
      </c>
      <c r="X18" s="77">
        <f t="shared" si="1"/>
        <v>0</v>
      </c>
      <c r="Y18" s="77">
        <f t="shared" si="2"/>
        <v>0</v>
      </c>
      <c r="Z18" s="78">
        <f t="shared" si="3"/>
        <v>0</v>
      </c>
    </row>
    <row r="19" spans="1:26" ht="14.25" customHeight="1"/>
    <row r="20" spans="1:26" ht="14.25" customHeight="1"/>
    <row r="21" spans="1:26" ht="14.25" customHeight="1"/>
    <row r="22" spans="1:26" ht="14.25" customHeight="1"/>
    <row r="23" spans="1:26" ht="14.25" customHeight="1"/>
    <row r="24" spans="1:26" ht="14.25" customHeight="1"/>
    <row r="25" spans="1:26" ht="14.25" customHeight="1"/>
    <row r="26" spans="1:26" ht="14.25" customHeight="1"/>
    <row r="27" spans="1:26" ht="14.25" customHeight="1"/>
    <row r="28" spans="1:26" ht="14.25" customHeight="1"/>
    <row r="29" spans="1:26" ht="14.25" customHeight="1"/>
    <row r="30" spans="1:26" ht="14.25" customHeight="1"/>
    <row r="31" spans="1:26" ht="14.25" customHeight="1"/>
    <row r="32" spans="1:2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L10:M10"/>
    <mergeCell ref="N10:O10"/>
    <mergeCell ref="P10:Q10"/>
    <mergeCell ref="R10:S10"/>
    <mergeCell ref="T10:U10"/>
    <mergeCell ref="A14:F16"/>
    <mergeCell ref="G14:G15"/>
    <mergeCell ref="H14:H15"/>
    <mergeCell ref="A17:F18"/>
    <mergeCell ref="A10:F10"/>
    <mergeCell ref="A11:F13"/>
    <mergeCell ref="A8:H8"/>
    <mergeCell ref="W8:Z8"/>
    <mergeCell ref="A1:T1"/>
    <mergeCell ref="A3:E3"/>
    <mergeCell ref="H3:H4"/>
    <mergeCell ref="A4:E4"/>
    <mergeCell ref="A6:H6"/>
    <mergeCell ref="I6:I8"/>
    <mergeCell ref="A7:H7"/>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Z1000"/>
  <sheetViews>
    <sheetView topLeftCell="I1" zoomScale="50" zoomScaleNormal="50" workbookViewId="0">
      <selection activeCell="M11" sqref="M11"/>
    </sheetView>
  </sheetViews>
  <sheetFormatPr defaultColWidth="14.42578125" defaultRowHeight="15" customHeight="1"/>
  <cols>
    <col min="1" max="4" width="8.7109375" customWidth="1"/>
    <col min="5" max="5" width="14.7109375" customWidth="1"/>
    <col min="6" max="7" width="8.7109375" customWidth="1"/>
    <col min="8" max="8" width="79.7109375" customWidth="1"/>
    <col min="9" max="9" width="76.7109375" customWidth="1"/>
    <col min="10" max="10" width="101.5703125" customWidth="1"/>
    <col min="11" max="11" width="18.42578125" customWidth="1"/>
    <col min="12" max="12" width="28.7109375" customWidth="1"/>
    <col min="13" max="13" width="28.28515625" customWidth="1"/>
    <col min="14" max="15" width="30.7109375" customWidth="1"/>
    <col min="16" max="16" width="31.7109375" customWidth="1"/>
    <col min="17" max="17" width="18" customWidth="1"/>
    <col min="18" max="18" width="35.140625" customWidth="1"/>
    <col min="19" max="19" width="23.7109375" customWidth="1"/>
    <col min="20" max="20" width="21" customWidth="1"/>
    <col min="21" max="21" width="35.28515625" customWidth="1"/>
    <col min="22" max="22" width="6" customWidth="1"/>
    <col min="23" max="26" width="10" customWidth="1"/>
  </cols>
  <sheetData>
    <row r="1" spans="1:26" ht="31.5" customHeight="1">
      <c r="A1" s="179" t="s">
        <v>270</v>
      </c>
      <c r="B1" s="193"/>
      <c r="C1" s="193"/>
      <c r="D1" s="193"/>
      <c r="E1" s="193"/>
      <c r="F1" s="193"/>
      <c r="G1" s="193"/>
      <c r="H1" s="193"/>
      <c r="I1" s="193"/>
      <c r="J1" s="193"/>
      <c r="K1" s="193"/>
      <c r="L1" s="193"/>
      <c r="M1" s="193"/>
      <c r="N1" s="193"/>
      <c r="O1" s="193"/>
      <c r="P1" s="193"/>
      <c r="Q1" s="193"/>
      <c r="R1" s="193"/>
      <c r="S1" s="193"/>
      <c r="T1" s="194"/>
      <c r="U1" s="53"/>
      <c r="V1" s="53"/>
    </row>
    <row r="3" spans="1:26" ht="26.25">
      <c r="A3" s="152" t="s">
        <v>44</v>
      </c>
      <c r="B3" s="201"/>
      <c r="C3" s="201"/>
      <c r="D3" s="201"/>
      <c r="E3" s="202"/>
      <c r="F3" s="15">
        <f>IF(SUM(W11:Z14)&lt;101,SUM(W11:Z14),"NOT ACCEPTABLE")</f>
        <v>0</v>
      </c>
      <c r="H3" s="153" t="s">
        <v>45</v>
      </c>
    </row>
    <row r="4" spans="1:26" ht="26.25">
      <c r="A4" s="152" t="s">
        <v>46</v>
      </c>
      <c r="B4" s="201"/>
      <c r="C4" s="201"/>
      <c r="D4" s="201"/>
      <c r="E4" s="202"/>
      <c r="F4" s="15">
        <f>IF(COUNTA(U11:U14)&lt;4,COUNTA(U11:U14),"NOT ACCEPTABLE")</f>
        <v>0</v>
      </c>
      <c r="H4" s="203"/>
    </row>
    <row r="5" spans="1:26" ht="14.25" customHeight="1"/>
    <row r="6" spans="1:26" ht="38.25" customHeight="1">
      <c r="A6" s="149" t="s">
        <v>47</v>
      </c>
      <c r="B6" s="193"/>
      <c r="C6" s="193"/>
      <c r="D6" s="193"/>
      <c r="E6" s="193"/>
      <c r="F6" s="193"/>
      <c r="G6" s="193"/>
      <c r="H6" s="194"/>
      <c r="I6" s="153" t="s">
        <v>48</v>
      </c>
    </row>
    <row r="7" spans="1:26" ht="21">
      <c r="A7" s="149" t="s">
        <v>49</v>
      </c>
      <c r="B7" s="193"/>
      <c r="C7" s="193"/>
      <c r="D7" s="193"/>
      <c r="E7" s="193"/>
      <c r="F7" s="193"/>
      <c r="G7" s="193"/>
      <c r="H7" s="194"/>
      <c r="I7" s="204"/>
    </row>
    <row r="8" spans="1:26" ht="48" customHeight="1">
      <c r="A8" s="149" t="s">
        <v>50</v>
      </c>
      <c r="B8" s="193"/>
      <c r="C8" s="193"/>
      <c r="D8" s="193"/>
      <c r="E8" s="193"/>
      <c r="F8" s="193"/>
      <c r="G8" s="193"/>
      <c r="H8" s="194"/>
      <c r="I8" s="203"/>
      <c r="W8" s="178" t="s">
        <v>51</v>
      </c>
      <c r="X8" s="193"/>
      <c r="Y8" s="193"/>
      <c r="Z8" s="194"/>
    </row>
    <row r="9" spans="1:26" ht="14.25" customHeight="1">
      <c r="A9" s="130"/>
      <c r="B9" s="131"/>
      <c r="C9" s="131"/>
      <c r="D9" s="131"/>
      <c r="E9" s="131"/>
      <c r="F9" s="131"/>
      <c r="G9" s="79"/>
      <c r="H9" s="79"/>
      <c r="W9" s="132">
        <v>0.05</v>
      </c>
      <c r="X9" s="133">
        <v>0.35</v>
      </c>
      <c r="Y9" s="133">
        <v>0.65</v>
      </c>
      <c r="Z9" s="134">
        <v>1</v>
      </c>
    </row>
    <row r="10" spans="1:26" ht="51.75" customHeight="1">
      <c r="A10" s="185" t="s">
        <v>52</v>
      </c>
      <c r="B10" s="193"/>
      <c r="C10" s="193"/>
      <c r="D10" s="193"/>
      <c r="E10" s="193"/>
      <c r="F10" s="194"/>
      <c r="G10" s="80" t="s">
        <v>53</v>
      </c>
      <c r="H10" s="135" t="s">
        <v>54</v>
      </c>
      <c r="I10" s="81" t="s">
        <v>55</v>
      </c>
      <c r="J10" s="81" t="s">
        <v>56</v>
      </c>
      <c r="K10" s="81" t="s">
        <v>57</v>
      </c>
      <c r="L10" s="180" t="s">
        <v>58</v>
      </c>
      <c r="M10" s="210"/>
      <c r="N10" s="180" t="s">
        <v>59</v>
      </c>
      <c r="O10" s="210"/>
      <c r="P10" s="180" t="s">
        <v>60</v>
      </c>
      <c r="Q10" s="210"/>
      <c r="R10" s="180" t="s">
        <v>61</v>
      </c>
      <c r="S10" s="194"/>
      <c r="T10" s="155" t="s">
        <v>271</v>
      </c>
      <c r="U10" s="189"/>
      <c r="V10" s="60"/>
      <c r="W10" s="82" t="s">
        <v>58</v>
      </c>
      <c r="X10" s="83" t="s">
        <v>63</v>
      </c>
      <c r="Y10" s="83" t="s">
        <v>64</v>
      </c>
      <c r="Z10" s="84" t="s">
        <v>65</v>
      </c>
    </row>
    <row r="11" spans="1:26" ht="122.25" customHeight="1">
      <c r="A11" s="181" t="s">
        <v>272</v>
      </c>
      <c r="B11" s="188"/>
      <c r="C11" s="188"/>
      <c r="D11" s="188"/>
      <c r="E11" s="188"/>
      <c r="F11" s="189"/>
      <c r="G11" s="183" t="s">
        <v>273</v>
      </c>
      <c r="H11" s="184" t="s">
        <v>274</v>
      </c>
      <c r="I11" s="85" t="s">
        <v>275</v>
      </c>
      <c r="J11" s="182" t="s">
        <v>276</v>
      </c>
      <c r="K11" s="33">
        <v>20</v>
      </c>
      <c r="L11" s="36" t="s">
        <v>136</v>
      </c>
      <c r="M11" s="27"/>
      <c r="N11" s="86" t="s">
        <v>277</v>
      </c>
      <c r="O11" s="27"/>
      <c r="P11" s="36" t="s">
        <v>278</v>
      </c>
      <c r="Q11" s="27"/>
      <c r="R11" s="36" t="s">
        <v>279</v>
      </c>
      <c r="S11" s="27"/>
      <c r="T11" s="87" t="s">
        <v>280</v>
      </c>
      <c r="U11" s="27"/>
      <c r="W11" s="12">
        <f t="shared" ref="W11:W14" si="0">IF(M11="X",$K11*W$9,0)</f>
        <v>0</v>
      </c>
      <c r="X11" s="12">
        <f t="shared" ref="X11:X14" si="1">IF(O11="X",$K11*X$9,0)</f>
        <v>0</v>
      </c>
      <c r="Y11" s="12">
        <f t="shared" ref="Y11:Y14" si="2">IF(Q11="X",$K11*Y$9,0)</f>
        <v>0</v>
      </c>
      <c r="Z11" s="12">
        <f t="shared" ref="Z11:Z14" si="3">IF(S11="X",$K11*Z$9,0)</f>
        <v>0</v>
      </c>
    </row>
    <row r="12" spans="1:26" ht="66" customHeight="1">
      <c r="A12" s="190"/>
      <c r="B12" s="206"/>
      <c r="C12" s="206"/>
      <c r="D12" s="206"/>
      <c r="E12" s="206"/>
      <c r="F12" s="192"/>
      <c r="G12" s="203"/>
      <c r="H12" s="203"/>
      <c r="I12" s="85" t="s">
        <v>281</v>
      </c>
      <c r="J12" s="203"/>
      <c r="K12" s="33">
        <v>20</v>
      </c>
      <c r="L12" s="36" t="s">
        <v>136</v>
      </c>
      <c r="M12" s="27"/>
      <c r="N12" s="36" t="s">
        <v>219</v>
      </c>
      <c r="O12" s="27"/>
      <c r="P12" s="36" t="s">
        <v>249</v>
      </c>
      <c r="Q12" s="27"/>
      <c r="R12" s="36" t="s">
        <v>282</v>
      </c>
      <c r="S12" s="27"/>
      <c r="T12" s="87" t="s">
        <v>221</v>
      </c>
      <c r="U12" s="27"/>
      <c r="W12" s="12">
        <f t="shared" si="0"/>
        <v>0</v>
      </c>
      <c r="X12" s="12">
        <f t="shared" si="1"/>
        <v>0</v>
      </c>
      <c r="Y12" s="12">
        <f t="shared" si="2"/>
        <v>0</v>
      </c>
      <c r="Z12" s="12">
        <f t="shared" si="3"/>
        <v>0</v>
      </c>
    </row>
    <row r="13" spans="1:26" ht="117.75" customHeight="1">
      <c r="A13" s="190"/>
      <c r="B13" s="206"/>
      <c r="C13" s="206"/>
      <c r="D13" s="206"/>
      <c r="E13" s="206"/>
      <c r="F13" s="192"/>
      <c r="G13" s="88" t="s">
        <v>283</v>
      </c>
      <c r="H13" s="89" t="s">
        <v>284</v>
      </c>
      <c r="I13" s="85" t="s">
        <v>285</v>
      </c>
      <c r="J13" s="90" t="s">
        <v>286</v>
      </c>
      <c r="K13" s="33">
        <v>30</v>
      </c>
      <c r="L13" s="36" t="s">
        <v>136</v>
      </c>
      <c r="M13" s="27"/>
      <c r="N13" s="34" t="s">
        <v>287</v>
      </c>
      <c r="O13" s="27"/>
      <c r="P13" s="34" t="s">
        <v>288</v>
      </c>
      <c r="Q13" s="27"/>
      <c r="R13" s="34" t="s">
        <v>289</v>
      </c>
      <c r="S13" s="27"/>
      <c r="T13" s="91"/>
      <c r="U13" s="92"/>
      <c r="W13" s="12">
        <f t="shared" si="0"/>
        <v>0</v>
      </c>
      <c r="X13" s="12">
        <f t="shared" si="1"/>
        <v>0</v>
      </c>
      <c r="Y13" s="12">
        <f t="shared" si="2"/>
        <v>0</v>
      </c>
      <c r="Z13" s="12">
        <f t="shared" si="3"/>
        <v>0</v>
      </c>
    </row>
    <row r="14" spans="1:26" ht="117" customHeight="1">
      <c r="A14" s="207"/>
      <c r="B14" s="208"/>
      <c r="C14" s="208"/>
      <c r="D14" s="208"/>
      <c r="E14" s="208"/>
      <c r="F14" s="209"/>
      <c r="G14" s="88" t="s">
        <v>290</v>
      </c>
      <c r="H14" s="89" t="s">
        <v>291</v>
      </c>
      <c r="I14" s="85" t="s">
        <v>292</v>
      </c>
      <c r="J14" s="90" t="s">
        <v>293</v>
      </c>
      <c r="K14" s="33">
        <v>30</v>
      </c>
      <c r="L14" s="36" t="s">
        <v>136</v>
      </c>
      <c r="M14" s="27"/>
      <c r="N14" s="93" t="s">
        <v>294</v>
      </c>
      <c r="O14" s="27"/>
      <c r="P14" s="36" t="s">
        <v>295</v>
      </c>
      <c r="Q14" s="27"/>
      <c r="R14" s="36" t="s">
        <v>296</v>
      </c>
      <c r="S14" s="27"/>
      <c r="T14" s="87" t="s">
        <v>297</v>
      </c>
      <c r="U14" s="27"/>
      <c r="W14" s="12">
        <f t="shared" si="0"/>
        <v>0</v>
      </c>
      <c r="X14" s="12">
        <f t="shared" si="1"/>
        <v>0</v>
      </c>
      <c r="Y14" s="12">
        <f t="shared" si="2"/>
        <v>0</v>
      </c>
      <c r="Z14" s="12">
        <f t="shared" si="3"/>
        <v>0</v>
      </c>
    </row>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9">
    <mergeCell ref="P10:Q10"/>
    <mergeCell ref="R10:S10"/>
    <mergeCell ref="T10:U10"/>
    <mergeCell ref="A11:F14"/>
    <mergeCell ref="J11:J12"/>
    <mergeCell ref="G11:G12"/>
    <mergeCell ref="H11:H12"/>
    <mergeCell ref="A10:F10"/>
    <mergeCell ref="L10:M10"/>
    <mergeCell ref="N10:O10"/>
    <mergeCell ref="A8:H8"/>
    <mergeCell ref="W8:Z8"/>
    <mergeCell ref="A1:T1"/>
    <mergeCell ref="A3:E3"/>
    <mergeCell ref="H3:H4"/>
    <mergeCell ref="A4:E4"/>
    <mergeCell ref="A6:H6"/>
    <mergeCell ref="I6:I8"/>
    <mergeCell ref="A7:H7"/>
  </mergeCell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E1000"/>
  <sheetViews>
    <sheetView workbookViewId="0">
      <selection activeCell="D39" sqref="D39"/>
    </sheetView>
  </sheetViews>
  <sheetFormatPr defaultColWidth="14.42578125" defaultRowHeight="15" customHeight="1"/>
  <cols>
    <col min="1" max="1" width="8.7109375" customWidth="1"/>
    <col min="2" max="2" width="17" customWidth="1"/>
    <col min="3" max="3" width="24.7109375" customWidth="1"/>
    <col min="4" max="4" width="26" customWidth="1"/>
    <col min="5" max="5" width="60.7109375" customWidth="1"/>
    <col min="6" max="26" width="8.7109375" customWidth="1"/>
  </cols>
  <sheetData>
    <row r="1" spans="2:5" ht="14.25" customHeight="1"/>
    <row r="2" spans="2:5" ht="14.25" customHeight="1"/>
    <row r="3" spans="2:5" ht="14.25" customHeight="1"/>
    <row r="4" spans="2:5" ht="14.25" customHeight="1">
      <c r="B4" s="94"/>
      <c r="C4" s="95" t="s">
        <v>44</v>
      </c>
      <c r="D4" s="96" t="s">
        <v>298</v>
      </c>
    </row>
    <row r="5" spans="2:5" ht="14.45" customHeight="1">
      <c r="B5" s="97" t="s">
        <v>299</v>
      </c>
      <c r="C5" s="98">
        <f>'Area 1'!F3</f>
        <v>0</v>
      </c>
      <c r="D5" s="98">
        <f>'Area 1'!F4</f>
        <v>0</v>
      </c>
    </row>
    <row r="6" spans="2:5" ht="14.25" customHeight="1">
      <c r="B6" s="99" t="s">
        <v>300</v>
      </c>
      <c r="C6" s="98">
        <f>'Area 2'!F3</f>
        <v>0</v>
      </c>
      <c r="D6" s="98">
        <f>'Area 2'!F4</f>
        <v>0</v>
      </c>
    </row>
    <row r="7" spans="2:5" ht="14.25" customHeight="1">
      <c r="B7" s="100" t="s">
        <v>301</v>
      </c>
      <c r="C7" s="98">
        <f>'Area 3'!F3</f>
        <v>0</v>
      </c>
      <c r="D7" s="98">
        <f>'Area 3'!F4</f>
        <v>0</v>
      </c>
    </row>
    <row r="8" spans="2:5" ht="14.25" customHeight="1"/>
    <row r="9" spans="2:5" ht="14.25" customHeight="1"/>
    <row r="10" spans="2:5" ht="14.25" customHeight="1"/>
    <row r="11" spans="2:5" ht="14.25" customHeight="1"/>
    <row r="12" spans="2:5" ht="14.25" customHeight="1"/>
    <row r="13" spans="2:5" ht="21">
      <c r="B13" s="186" t="s">
        <v>302</v>
      </c>
      <c r="C13" s="189"/>
      <c r="D13" s="136">
        <f>SUM(C5:C7)</f>
        <v>0</v>
      </c>
      <c r="E13" s="101" t="s">
        <v>303</v>
      </c>
    </row>
    <row r="14" spans="2:5" ht="14.45" customHeight="1">
      <c r="B14" s="207"/>
      <c r="C14" s="209"/>
      <c r="D14" s="102">
        <f>SUM(D5:D7)</f>
        <v>0</v>
      </c>
      <c r="E14" s="103" t="s">
        <v>304</v>
      </c>
    </row>
    <row r="15" spans="2:5" ht="14.25" customHeight="1"/>
    <row r="16" spans="2:5" ht="14.25" customHeight="1"/>
    <row r="17" spans="2:5" ht="18.75">
      <c r="B17" s="186" t="s">
        <v>305</v>
      </c>
      <c r="C17" s="189"/>
      <c r="D17" s="187" t="str">
        <f>IF(D13&gt;549, "You can apply for the STARTER LEVEL","You can NOT apply for the STARTER LEVEL")</f>
        <v>You can NOT apply for the STARTER LEVEL</v>
      </c>
      <c r="E17" s="194"/>
    </row>
    <row r="18" spans="2:5" ht="18.75">
      <c r="B18" s="190"/>
      <c r="C18" s="192"/>
      <c r="D18" s="187" t="str">
        <f>IF(D13&gt;699, "You can apply for the ADVANCED LEVEL","You can NOT apply for the ADVANCED LEVEL")</f>
        <v>You can NOT apply for the ADVANCED LEVEL</v>
      </c>
      <c r="E18" s="194"/>
    </row>
    <row r="19" spans="2:5" ht="18.75">
      <c r="B19" s="207"/>
      <c r="C19" s="209"/>
      <c r="D19" s="187" t="str">
        <f>IF(AND(D13&gt;849, D14&gt;4),"You can apply for the MASTER LEVEL","You can NOT apply for the MASTER LEVEL")</f>
        <v>You can NOT apply for the MASTER LEVEL</v>
      </c>
      <c r="E19" s="194"/>
    </row>
    <row r="20" spans="2:5" ht="14.25" customHeight="1"/>
    <row r="21" spans="2:5" ht="14.25" customHeight="1"/>
    <row r="22" spans="2:5" ht="14.25" customHeight="1"/>
    <row r="23" spans="2:5" ht="14.25" customHeight="1"/>
    <row r="24" spans="2:5" ht="14.25" customHeight="1"/>
    <row r="25" spans="2:5" ht="14.25" customHeight="1"/>
    <row r="26" spans="2:5" ht="14.25" customHeight="1"/>
    <row r="27" spans="2:5" ht="14.25" customHeight="1"/>
    <row r="28" spans="2:5" ht="14.25" customHeight="1"/>
    <row r="29" spans="2:5" ht="14.25" customHeight="1"/>
    <row r="30" spans="2:5" ht="14.25" customHeight="1"/>
    <row r="31" spans="2:5" ht="14.25" customHeight="1"/>
    <row r="32" spans="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B13:C14"/>
    <mergeCell ref="B17:C19"/>
    <mergeCell ref="D17:E17"/>
    <mergeCell ref="D18:E18"/>
    <mergeCell ref="D19:E19"/>
  </mergeCells>
  <conditionalFormatting sqref="D17:E17">
    <cfRule type="containsText" dxfId="6" priority="1" operator="containsText" text="You can NOT apply for the STARTER LEVEL">
      <formula>NOT(ISERROR(SEARCH(("You can NOT apply for the STARTER LEVEL"),(D17))))</formula>
    </cfRule>
    <cfRule type="containsText" dxfId="5" priority="2" operator="containsText" text="You can apply for the STARTER LEVEL">
      <formula>NOT(ISERROR(SEARCH(("You can apply for the STARTER LEVEL"),(D17))))</formula>
    </cfRule>
  </conditionalFormatting>
  <conditionalFormatting sqref="D18:E18">
    <cfRule type="containsText" dxfId="4" priority="4" operator="containsText" text="You can NOT apply for the ADVANCED LEVEL">
      <formula>NOT(ISERROR(SEARCH(("You can NOT apply for the ADVANCED LEVEL"),(D18))))</formula>
    </cfRule>
    <cfRule type="containsText" dxfId="3" priority="5" operator="containsText" text="You can apply for the ADVANCED LEVEL">
      <formula>NOT(ISERROR(SEARCH(("You can apply for the ADVANCED LEVEL"),(D18))))</formula>
    </cfRule>
  </conditionalFormatting>
  <conditionalFormatting sqref="D19:E19">
    <cfRule type="containsText" dxfId="2" priority="6" operator="containsText" text="You can NOT apply for the MASTER LEVEL">
      <formula>NOT(ISERROR(SEARCH(("You can NOT apply for the MASTER LEVEL"),(D19))))</formula>
    </cfRule>
    <cfRule type="containsText" dxfId="1" priority="7" operator="containsText" text="You can apply for the MASTER LEVEL">
      <formula>NOT(ISERROR(SEARCH(("You can apply for the MASTER LEVEL"),(D19))))</formula>
    </cfRule>
  </conditionalFormatting>
  <conditionalFormatting sqref="E10">
    <cfRule type="containsText" dxfId="0" priority="3" operator="containsText" text="You can apply for the ADVANCED LEVEL">
      <formula>NOT(ISERROR(SEARCH(("You can apply for the ADVANCED LEVEL"),(E10))))</formula>
    </cfRule>
  </conditionalFormatting>
  <pageMargins left="0.7" right="0.7" top="0.75" bottom="0.75" header="0" footer="0"/>
  <pageSetup paperSize="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 xmlns="22351b6a-f9a1-476d-abdc-a1f270e2178b" xsi:nil="true"/>
    <lcf76f155ced4ddcb4097134ff3c332f xmlns="22351b6a-f9a1-476d-abdc-a1f270e2178b">
      <Terms xmlns="http://schemas.microsoft.com/office/infopath/2007/PartnerControls"/>
    </lcf76f155ced4ddcb4097134ff3c332f>
    <TaxCatchAll xmlns="36a1864f-1a12-4fcd-91d0-23434216a62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08178108476440ADADCEBB543070AF" ma:contentTypeVersion="17" ma:contentTypeDescription="Crée un document." ma:contentTypeScope="" ma:versionID="42017956f0b30e0f4326121f5f6e4158">
  <xsd:schema xmlns:xsd="http://www.w3.org/2001/XMLSchema" xmlns:xs="http://www.w3.org/2001/XMLSchema" xmlns:p="http://schemas.microsoft.com/office/2006/metadata/properties" xmlns:ns2="22351b6a-f9a1-476d-abdc-a1f270e2178b" xmlns:ns3="36a1864f-1a12-4fcd-91d0-23434216a62a" targetNamespace="http://schemas.microsoft.com/office/2006/metadata/properties" ma:root="true" ma:fieldsID="93ca3c1fdca227562ae0f5090d7d89fb" ns2:_="" ns3:_="">
    <xsd:import namespace="22351b6a-f9a1-476d-abdc-a1f270e2178b"/>
    <xsd:import namespace="36a1864f-1a12-4fcd-91d0-23434216a6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Fecha"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351b6a-f9a1-476d-abdc-a1f270e217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8b32a3e2-05d3-4789-bc6c-03c1e2400a06"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Fecha" ma:index="20" nillable="true" ma:displayName="Fecha" ma:format="DateOnly" ma:internalName="Fecha">
      <xsd:simpleType>
        <xsd:restriction base="dms:DateTime"/>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a1864f-1a12-4fcd-91d0-23434216a62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55dc7e0-54e7-41e8-ad01-f4c54fc87acb}" ma:internalName="TaxCatchAll" ma:showField="CatchAllData" ma:web="36a1864f-1a12-4fcd-91d0-23434216a6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95188B-F686-41D1-80D2-FDEBB71B4AFA}"/>
</file>

<file path=customXml/itemProps2.xml><?xml version="1.0" encoding="utf-8"?>
<ds:datastoreItem xmlns:ds="http://schemas.openxmlformats.org/officeDocument/2006/customXml" ds:itemID="{3E8BC402-A86D-46DA-B348-F982D53B0963}"/>
</file>

<file path=customXml/itemProps3.xml><?xml version="1.0" encoding="utf-8"?>
<ds:datastoreItem xmlns:ds="http://schemas.openxmlformats.org/officeDocument/2006/customXml" ds:itemID="{EFBE25F3-5E70-454A-893E-5AC51B4F654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dc:creator>
  <cp:keywords/>
  <dc:description/>
  <cp:lastModifiedBy>Eva Alborch</cp:lastModifiedBy>
  <cp:revision/>
  <dcterms:created xsi:type="dcterms:W3CDTF">2023-02-13T12:36:22Z</dcterms:created>
  <dcterms:modified xsi:type="dcterms:W3CDTF">2024-01-26T08:08:52Z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0x0101004508178108476440ADADCEBB543070AF</vt:lpwstr>
  </property>
  <property fmtid="{D5CDD505-2E9C-101B-9397-08002B2CF9AE}" pid="3" name="MediaServiceImageTags">
    <vt:lpwstr/>
  </property>
</Properties>
</file>